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risha White\3 Projects\A - In process templates\CR &amp; Instructions\"/>
    </mc:Choice>
  </mc:AlternateContent>
  <xr:revisionPtr revIDLastSave="0" documentId="13_ncr:1_{7E957290-E4B6-4326-8CEF-E7C21300B116}" xr6:coauthVersionLast="47" xr6:coauthVersionMax="47" xr10:uidLastSave="{00000000-0000-0000-0000-000000000000}"/>
  <bookViews>
    <workbookView xWindow="-49410" yWindow="-120" windowWidth="29040" windowHeight="15840" tabRatio="906" xr2:uid="{00000000-000D-0000-FFFF-FFFF00000000}"/>
  </bookViews>
  <sheets>
    <sheet name="GeneralInfo" sheetId="19" r:id="rId1"/>
    <sheet name="Attestation" sheetId="20" r:id="rId2"/>
    <sheet name="ErrorReport" sheetId="22" r:id="rId3"/>
    <sheet name="sch a" sheetId="3" r:id="rId4"/>
    <sheet name="sch b" sheetId="4" r:id="rId5"/>
    <sheet name="sch b-1" sheetId="24" r:id="rId6"/>
    <sheet name="sch c" sheetId="5" r:id="rId7"/>
    <sheet name="sch d" sheetId="6" r:id="rId8"/>
    <sheet name="sch e" sheetId="7" r:id="rId9"/>
    <sheet name="sch g" sheetId="21" r:id="rId10"/>
    <sheet name="sch g-1" sheetId="15" r:id="rId11"/>
    <sheet name="sch h" sheetId="14" r:id="rId12"/>
    <sheet name="sch i" sheetId="11" r:id="rId13"/>
    <sheet name="Sch i-1" sheetId="16" r:id="rId14"/>
    <sheet name="sch j" sheetId="12" r:id="rId15"/>
    <sheet name="sch l" sheetId="17" r:id="rId16"/>
  </sheets>
  <definedNames>
    <definedName name="_xlnm.Print_Area" localSheetId="1">Attestation!$A$1:$J$48</definedName>
    <definedName name="_xlnm.Print_Area" localSheetId="0">GeneralInfo!$A$3:$F$151</definedName>
    <definedName name="_xlnm.Print_Area" localSheetId="12">'sch i'!$A$1:$L$57</definedName>
    <definedName name="wrn.Home._.Office._.Cost._.Allocation." localSheetId="5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Insurance._.Schedules." localSheetId="5" hidden="1">{"Total",#N/A,FALSE,"Sheet1";"Property",#N/A,FALSE,"Sheet1";"auto",#N/A,FALSE,"Sheet1";"gen liab",#N/A,FALSE,"Sheet1";"prof liab",#N/A,FALSE,"Sheet1";"Prior Year",#N/A,FALSE,"Sheet1"}</definedName>
    <definedName name="wrn.Insurance._.Schedules." hidden="1">{"Total",#N/A,FALSE,"Sheet1";"Property",#N/A,FALSE,"Sheet1";"auto",#N/A,FALSE,"Sheet1";"gen liab",#N/A,FALSE,"Sheet1";"prof liab",#N/A,FALSE,"Sheet1";"Prior Year",#N/A,FALSE,"Sheet1"}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24" l="1"/>
  <c r="F25" i="24" s="1"/>
  <c r="A5" i="24"/>
  <c r="A3" i="24"/>
  <c r="G1" i="24"/>
  <c r="C23" i="3"/>
  <c r="C26" i="3"/>
  <c r="C30" i="3"/>
  <c r="A21" i="20" l="1"/>
  <c r="A23" i="20" l="1"/>
  <c r="A24" i="20"/>
  <c r="A22" i="20"/>
  <c r="A20" i="20"/>
  <c r="F25" i="12" l="1"/>
  <c r="A2" i="22" l="1"/>
  <c r="A1" i="22"/>
  <c r="E19" i="12" l="1"/>
  <c r="E20" i="12" s="1"/>
  <c r="E21" i="12" s="1"/>
  <c r="E22" i="12" s="1"/>
  <c r="E23" i="12" s="1"/>
  <c r="E13" i="12"/>
  <c r="E14" i="12" s="1"/>
  <c r="E15" i="12" s="1"/>
  <c r="E16" i="12" s="1"/>
  <c r="E17" i="12" s="1"/>
  <c r="F42" i="15" l="1"/>
  <c r="D42" i="15"/>
  <c r="D25" i="21" s="1"/>
  <c r="J25" i="21"/>
  <c r="D16" i="20"/>
  <c r="D15" i="20" l="1"/>
  <c r="D10" i="15" l="1"/>
  <c r="A5" i="17" l="1"/>
  <c r="A5" i="12"/>
  <c r="A3" i="17"/>
  <c r="A3" i="12"/>
  <c r="N1" i="17"/>
  <c r="H23" i="12"/>
  <c r="H22" i="12"/>
  <c r="H21" i="12"/>
  <c r="H20" i="12"/>
  <c r="H19" i="12"/>
  <c r="H18" i="12"/>
  <c r="H17" i="12"/>
  <c r="H16" i="12"/>
  <c r="H15" i="12"/>
  <c r="H14" i="12"/>
  <c r="H13" i="12"/>
  <c r="H12" i="12"/>
  <c r="G25" i="12"/>
  <c r="A6" i="16"/>
  <c r="A3" i="16"/>
  <c r="D25" i="12"/>
  <c r="C19" i="12"/>
  <c r="C20" i="12" s="1"/>
  <c r="C21" i="12" s="1"/>
  <c r="C22" i="12" s="1"/>
  <c r="C23" i="12" s="1"/>
  <c r="C13" i="12"/>
  <c r="C14" i="12" s="1"/>
  <c r="C15" i="12" s="1"/>
  <c r="C16" i="12" s="1"/>
  <c r="C17" i="12" s="1"/>
  <c r="H1" i="12"/>
  <c r="B25" i="16"/>
  <c r="B24" i="16"/>
  <c r="A5" i="11"/>
  <c r="A3" i="11"/>
  <c r="F1" i="16"/>
  <c r="H25" i="12" l="1"/>
  <c r="C34" i="3"/>
  <c r="C43" i="14"/>
  <c r="C42" i="14"/>
  <c r="C41" i="14"/>
  <c r="C40" i="14"/>
  <c r="B39" i="11"/>
  <c r="B38" i="11"/>
  <c r="B37" i="11"/>
  <c r="B36" i="11"/>
  <c r="E39" i="11"/>
  <c r="G39" i="11" s="1"/>
  <c r="E38" i="11"/>
  <c r="G38" i="11" s="1"/>
  <c r="E37" i="11"/>
  <c r="G37" i="11" s="1"/>
  <c r="E36" i="11"/>
  <c r="G36" i="11" s="1"/>
  <c r="E35" i="11"/>
  <c r="G35" i="11" s="1"/>
  <c r="E34" i="11"/>
  <c r="G34" i="11" s="1"/>
  <c r="E33" i="11"/>
  <c r="G33" i="11" s="1"/>
  <c r="C41" i="11"/>
  <c r="C30" i="11"/>
  <c r="C29" i="14"/>
  <c r="C28" i="14"/>
  <c r="C27" i="14"/>
  <c r="C26" i="14"/>
  <c r="B28" i="11"/>
  <c r="B27" i="11"/>
  <c r="B26" i="11"/>
  <c r="B25" i="11"/>
  <c r="E28" i="11"/>
  <c r="G28" i="11" s="1"/>
  <c r="E27" i="11"/>
  <c r="G27" i="11" s="1"/>
  <c r="E26" i="11"/>
  <c r="G26" i="11" s="1"/>
  <c r="E25" i="11"/>
  <c r="G25" i="11" s="1"/>
  <c r="E24" i="11"/>
  <c r="G24" i="11" s="1"/>
  <c r="E23" i="11"/>
  <c r="G23" i="11" s="1"/>
  <c r="E22" i="11"/>
  <c r="G22" i="11" s="1"/>
  <c r="E21" i="11"/>
  <c r="G21" i="11" s="1"/>
  <c r="E20" i="11"/>
  <c r="G20" i="11" s="1"/>
  <c r="E19" i="11"/>
  <c r="G19" i="11" s="1"/>
  <c r="E18" i="11"/>
  <c r="G18" i="11" s="1"/>
  <c r="E17" i="11"/>
  <c r="G17" i="11" s="1"/>
  <c r="E16" i="11"/>
  <c r="G16" i="11" s="1"/>
  <c r="E15" i="11"/>
  <c r="G15" i="11" s="1"/>
  <c r="E14" i="11"/>
  <c r="G14" i="11" s="1"/>
  <c r="E13" i="11"/>
  <c r="G13" i="11" s="1"/>
  <c r="E12" i="11"/>
  <c r="G12" i="11" s="1"/>
  <c r="E11" i="11"/>
  <c r="E30" i="11" l="1"/>
  <c r="G41" i="11"/>
  <c r="G11" i="11"/>
  <c r="G30" i="11" s="1"/>
  <c r="G43" i="11" s="1"/>
  <c r="C43" i="11"/>
  <c r="E41" i="11"/>
  <c r="E43" i="11" s="1"/>
  <c r="A5" i="6"/>
  <c r="A3" i="6"/>
  <c r="K1" i="6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E162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G132" i="4"/>
  <c r="E132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G87" i="4"/>
  <c r="E87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G62" i="4"/>
  <c r="E62" i="4"/>
  <c r="I60" i="4"/>
  <c r="I59" i="4"/>
  <c r="I58" i="4"/>
  <c r="I57" i="4"/>
  <c r="I56" i="4"/>
  <c r="I55" i="4"/>
  <c r="I54" i="4"/>
  <c r="G42" i="4"/>
  <c r="G64" i="4" s="1"/>
  <c r="E42" i="4"/>
  <c r="I39" i="4"/>
  <c r="I38" i="4"/>
  <c r="F25" i="16" s="1"/>
  <c r="I37" i="4"/>
  <c r="F24" i="16" s="1"/>
  <c r="I36" i="4"/>
  <c r="F23" i="16" s="1"/>
  <c r="I35" i="4"/>
  <c r="F22" i="16" s="1"/>
  <c r="I34" i="4"/>
  <c r="F21" i="16" s="1"/>
  <c r="I33" i="4"/>
  <c r="F20" i="16" s="1"/>
  <c r="I32" i="4"/>
  <c r="F19" i="16" s="1"/>
  <c r="I31" i="4"/>
  <c r="F18" i="16" s="1"/>
  <c r="I30" i="4"/>
  <c r="F17" i="16" s="1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32" i="4" l="1"/>
  <c r="I62" i="4"/>
  <c r="C11" i="3" s="1"/>
  <c r="I87" i="4"/>
  <c r="I89" i="4" s="1"/>
  <c r="I42" i="4"/>
  <c r="C9" i="3" s="1"/>
  <c r="E64" i="4"/>
  <c r="E164" i="4" s="1"/>
  <c r="E170" i="4" s="1"/>
  <c r="C13" i="3"/>
  <c r="C15" i="3"/>
  <c r="I134" i="4"/>
  <c r="G162" i="4"/>
  <c r="G164" i="4" s="1"/>
  <c r="K52" i="11"/>
  <c r="G50" i="11"/>
  <c r="F26" i="16"/>
  <c r="K50" i="11"/>
  <c r="K48" i="11"/>
  <c r="I46" i="11"/>
  <c r="I146" i="4"/>
  <c r="I162" i="4" s="1"/>
  <c r="E45" i="14"/>
  <c r="G32" i="14"/>
  <c r="K30" i="14"/>
  <c r="K34" i="14" s="1"/>
  <c r="I30" i="14"/>
  <c r="F9" i="16" s="1"/>
  <c r="E30" i="14"/>
  <c r="F10" i="16" s="1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K1" i="11"/>
  <c r="A6" i="14"/>
  <c r="A3" i="14"/>
  <c r="M45" i="14"/>
  <c r="M32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" i="14"/>
  <c r="I64" i="4" l="1"/>
  <c r="M30" i="14"/>
  <c r="M34" i="14" s="1"/>
  <c r="M47" i="14" s="1"/>
  <c r="E34" i="14"/>
  <c r="E47" i="14" s="1"/>
  <c r="I66" i="4"/>
  <c r="I164" i="4"/>
  <c r="I166" i="4" s="1"/>
  <c r="F11" i="16"/>
  <c r="F27" i="16"/>
  <c r="F28" i="16" s="1"/>
  <c r="I34" i="14"/>
  <c r="C17" i="3"/>
  <c r="D9" i="15"/>
  <c r="D11" i="15" s="1"/>
  <c r="A6" i="15"/>
  <c r="A3" i="15"/>
  <c r="B16" i="15" s="1"/>
  <c r="F1" i="15"/>
  <c r="A5" i="21"/>
  <c r="A3" i="21"/>
  <c r="J1" i="21"/>
  <c r="I17" i="21"/>
  <c r="H17" i="21"/>
  <c r="G17" i="21"/>
  <c r="F17" i="21"/>
  <c r="E17" i="21"/>
  <c r="D17" i="21"/>
  <c r="C17" i="21"/>
  <c r="D18" i="21" s="1"/>
  <c r="J14" i="21"/>
  <c r="J13" i="21"/>
  <c r="J12" i="21"/>
  <c r="J11" i="21"/>
  <c r="J17" i="21" l="1"/>
  <c r="J24" i="21" s="1"/>
  <c r="J26" i="21" s="1"/>
  <c r="D24" i="21"/>
  <c r="D26" i="21" s="1"/>
  <c r="C32" i="7" l="1"/>
  <c r="C30" i="7"/>
  <c r="C18" i="7"/>
  <c r="C11" i="7"/>
  <c r="C14" i="7" s="1"/>
  <c r="C25" i="7" s="1"/>
  <c r="A5" i="7"/>
  <c r="A3" i="7"/>
  <c r="C1" i="7"/>
  <c r="A3" i="5"/>
  <c r="I30" i="5"/>
  <c r="C5" i="22" s="1"/>
  <c r="A5" i="5"/>
  <c r="I1" i="5"/>
  <c r="A47" i="4"/>
  <c r="A94" i="4" s="1"/>
  <c r="A139" i="4" s="1"/>
  <c r="A6" i="4"/>
  <c r="A48" i="4" s="1"/>
  <c r="A95" i="4" s="1"/>
  <c r="A140" i="4" s="1"/>
  <c r="A4" i="4"/>
  <c r="A46" i="4" s="1"/>
  <c r="A93" i="4" s="1"/>
  <c r="A138" i="4" s="1"/>
  <c r="I135" i="4"/>
  <c r="I90" i="4"/>
  <c r="I43" i="4"/>
  <c r="I1" i="4"/>
  <c r="A5" i="3"/>
  <c r="C21" i="3" l="1"/>
  <c r="C23" i="7"/>
  <c r="C28" i="7" s="1"/>
  <c r="C34" i="7" s="1"/>
  <c r="C16" i="7"/>
  <c r="C20" i="7" s="1"/>
  <c r="C19" i="3" s="1"/>
  <c r="A3" i="3"/>
  <c r="C1" i="3"/>
  <c r="E26" i="19"/>
  <c r="E25" i="19"/>
  <c r="E24" i="19"/>
  <c r="E23" i="19"/>
  <c r="E22" i="19"/>
  <c r="C28" i="3" l="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C32" i="3" l="1"/>
  <c r="C36" i="3" s="1"/>
</calcChain>
</file>

<file path=xl/sharedStrings.xml><?xml version="1.0" encoding="utf-8"?>
<sst xmlns="http://schemas.openxmlformats.org/spreadsheetml/2006/main" count="668" uniqueCount="443">
  <si>
    <t>STATE OF MAINE</t>
  </si>
  <si>
    <t>State</t>
  </si>
  <si>
    <t>Number of Licensed Beds:</t>
  </si>
  <si>
    <t>Preparer's Name (printed/typed)</t>
  </si>
  <si>
    <t>Preparer's Signature</t>
  </si>
  <si>
    <t>Title</t>
  </si>
  <si>
    <t>Telephone Number</t>
  </si>
  <si>
    <t>Date</t>
  </si>
  <si>
    <t>Name of Accounting Firm:</t>
  </si>
  <si>
    <t>Schedule A</t>
  </si>
  <si>
    <t>PART I: ALLOWABLE COSTS</t>
  </si>
  <si>
    <t>PART II: SETTLEMENT</t>
  </si>
  <si>
    <t>Schedule B</t>
  </si>
  <si>
    <t>Page 2 of 4</t>
  </si>
  <si>
    <t>SCHEDULE OF ALLOWABLE COSTS</t>
  </si>
  <si>
    <t>Trial Bal.</t>
  </si>
  <si>
    <t>Expenses Per</t>
  </si>
  <si>
    <t>Allowable</t>
  </si>
  <si>
    <t>Account</t>
  </si>
  <si>
    <t>Provider's</t>
  </si>
  <si>
    <t>Adj.</t>
  </si>
  <si>
    <t>Costs</t>
  </si>
  <si>
    <t>Number</t>
  </si>
  <si>
    <t>Records</t>
  </si>
  <si>
    <t>#</t>
  </si>
  <si>
    <t>Adjustments</t>
  </si>
  <si>
    <t>Claimed</t>
  </si>
  <si>
    <t>SALARIES,TAXES,FRINGE</t>
  </si>
  <si>
    <t>BENEFITS:</t>
  </si>
  <si>
    <t>Sch. H</t>
  </si>
  <si>
    <t>Director of Nursing</t>
  </si>
  <si>
    <t>RN</t>
  </si>
  <si>
    <t>LPN</t>
  </si>
  <si>
    <t>Aides</t>
  </si>
  <si>
    <t>Dev. Training Coordinator</t>
  </si>
  <si>
    <t>Patient Activities</t>
  </si>
  <si>
    <t>Social Services</t>
  </si>
  <si>
    <t>QMRP</t>
  </si>
  <si>
    <t>Plant Maintenance</t>
  </si>
  <si>
    <t>Housekeeping</t>
  </si>
  <si>
    <t>Laundry</t>
  </si>
  <si>
    <t>Dietary</t>
  </si>
  <si>
    <t>Administrator</t>
  </si>
  <si>
    <t>Office</t>
  </si>
  <si>
    <t>Vacation /Sick/Holiday Pay</t>
  </si>
  <si>
    <t>FICA</t>
  </si>
  <si>
    <t>FUTA</t>
  </si>
  <si>
    <t>SUTA</t>
  </si>
  <si>
    <t>Workers Compensation</t>
  </si>
  <si>
    <t>Health Insurance</t>
  </si>
  <si>
    <t>Total Salaries, Payroll Taxes</t>
  </si>
  <si>
    <t>&amp; Fringe Benefits</t>
  </si>
  <si>
    <t>CONTRACT LABOR:</t>
  </si>
  <si>
    <t>Total Contract Labor</t>
  </si>
  <si>
    <t>Total Labor Cost (lines 29 &amp; 37)</t>
  </si>
  <si>
    <t>Labor Cost per Day</t>
  </si>
  <si>
    <t>FIXED COSTS:</t>
  </si>
  <si>
    <t>Interest-LTD</t>
  </si>
  <si>
    <t>Real  Estate Tax</t>
  </si>
  <si>
    <t>Amortization-Start up Costs</t>
  </si>
  <si>
    <t>Amortization-Finance Costs</t>
  </si>
  <si>
    <t>Equipment Rental</t>
  </si>
  <si>
    <t>Mandated Training</t>
  </si>
  <si>
    <t>Medical Supplies</t>
  </si>
  <si>
    <t>Total Fixed Costs</t>
  </si>
  <si>
    <t>Fixed Cost per Day</t>
  </si>
  <si>
    <t>VARIABLE COSTS:</t>
  </si>
  <si>
    <t>Patient Activity Supplies</t>
  </si>
  <si>
    <t>Social Service Supplies</t>
  </si>
  <si>
    <t>Plant O &amp; M Supplies</t>
  </si>
  <si>
    <t>Housekeeping Supplies</t>
  </si>
  <si>
    <t>Laundry Supplies</t>
  </si>
  <si>
    <t>Dietary Supplies</t>
  </si>
  <si>
    <t>Office Supplies</t>
  </si>
  <si>
    <t>Medicine and Drugs</t>
  </si>
  <si>
    <t>Repairs and Maintenance</t>
  </si>
  <si>
    <t>Utilities</t>
  </si>
  <si>
    <t xml:space="preserve">Snow and Rubbish Removal </t>
  </si>
  <si>
    <t>Food</t>
  </si>
  <si>
    <t>Central Office Overhead</t>
  </si>
  <si>
    <t>Advertising</t>
  </si>
  <si>
    <t>Telephone</t>
  </si>
  <si>
    <t>Dues and Subscriptions</t>
  </si>
  <si>
    <t>Legal</t>
  </si>
  <si>
    <t>Accounting</t>
  </si>
  <si>
    <t>Postage</t>
  </si>
  <si>
    <t>Interest-Current Debt</t>
  </si>
  <si>
    <t>Pharmacy Consultant</t>
  </si>
  <si>
    <t>Dietary Consultant</t>
  </si>
  <si>
    <t>Social Worker</t>
  </si>
  <si>
    <t>Travel and Seminars</t>
  </si>
  <si>
    <t>Auto Expense</t>
  </si>
  <si>
    <t>Miscellaneous</t>
  </si>
  <si>
    <t>Total Variable Costs</t>
  </si>
  <si>
    <t>Variable Cost per Day</t>
  </si>
  <si>
    <t>UNALLOWABLE COSTS</t>
  </si>
  <si>
    <t>(Must be removed):</t>
  </si>
  <si>
    <t>Officers Salaries</t>
  </si>
  <si>
    <t>Management Services</t>
  </si>
  <si>
    <t>Income Tax</t>
  </si>
  <si>
    <t>Contributions</t>
  </si>
  <si>
    <t>Bad Debts</t>
  </si>
  <si>
    <t>Developmental Training</t>
  </si>
  <si>
    <t>Religious Services</t>
  </si>
  <si>
    <t>Beauty and Barber Shop</t>
  </si>
  <si>
    <t>Gift Shop</t>
  </si>
  <si>
    <t>Uniform Purchases</t>
  </si>
  <si>
    <t>Personal Purchases</t>
  </si>
  <si>
    <t>Total Unallowable Costs</t>
  </si>
  <si>
    <t>Total Costs</t>
  </si>
  <si>
    <t>Total Allowable Costs per Day</t>
  </si>
  <si>
    <t>Variance (explain)</t>
  </si>
  <si>
    <t>Schedule C</t>
  </si>
  <si>
    <t>EXPLANATION OF ADJUSTMENTS TO SCHEDULE B</t>
  </si>
  <si>
    <t>Adj</t>
  </si>
  <si>
    <t>Cost</t>
  </si>
  <si>
    <t>Category</t>
  </si>
  <si>
    <t>Description</t>
  </si>
  <si>
    <t>Amount</t>
  </si>
  <si>
    <t>Total Adjustments</t>
  </si>
  <si>
    <t xml:space="preserve"> SCHEDULE D</t>
  </si>
  <si>
    <t>SCHEDULE B / TRIAL BALANCE RECONCILIATION</t>
  </si>
  <si>
    <t>Sch B</t>
  </si>
  <si>
    <t>Line No</t>
  </si>
  <si>
    <t>Schedule B Line Description</t>
  </si>
  <si>
    <t>T/B Acct #</t>
  </si>
  <si>
    <t>* Use this schedule to reconcile any line item on Schedule B that consists of more than one trial balance account</t>
  </si>
  <si>
    <t xml:space="preserve">  or if one trial balance account is allocated to more than one line on Schedule B (use as many pages as necessary). </t>
  </si>
  <si>
    <t>Schedule E</t>
  </si>
  <si>
    <t>COMPUTATION OF VARIABLE COSTS WITH SAVINGS/ADJUSTMENTS</t>
  </si>
  <si>
    <t xml:space="preserve">PART I: REIMBURSABLE VARIABLE COST PER DAY </t>
  </si>
  <si>
    <t xml:space="preserve">Actual variable cost per day (Schedule B, line 90) </t>
  </si>
  <si>
    <t>PART II: REIMBURSABLE COST PER DAY</t>
  </si>
  <si>
    <t xml:space="preserve">Labor cost per resident day (Schedule B, line 39) </t>
  </si>
  <si>
    <t xml:space="preserve">Fixed cost per resident day (Schedule B, line 58) </t>
  </si>
  <si>
    <t>SCHEDULE G</t>
  </si>
  <si>
    <t>Total</t>
  </si>
  <si>
    <t>Employer's</t>
  </si>
  <si>
    <t>Payroll</t>
  </si>
  <si>
    <t>Quarter</t>
  </si>
  <si>
    <t>Tax</t>
  </si>
  <si>
    <t>Wages</t>
  </si>
  <si>
    <t>Expense</t>
  </si>
  <si>
    <t>Totals</t>
  </si>
  <si>
    <t>3rd Party Disability</t>
  </si>
  <si>
    <t>ACC'D P/R P/Y</t>
  </si>
  <si>
    <t>ACC'D P/R C/Y</t>
  </si>
  <si>
    <t>ACC'D E/T P/Y</t>
  </si>
  <si>
    <t>ACC'D E/T C/Y</t>
  </si>
  <si>
    <t>SCHEDULE H</t>
  </si>
  <si>
    <t>PAYROLL INFORMATION</t>
  </si>
  <si>
    <t>SALARIES &amp; WAGES</t>
  </si>
  <si>
    <t>Worked</t>
  </si>
  <si>
    <t>Avg. Hourly</t>
  </si>
  <si>
    <t>Benefit</t>
  </si>
  <si>
    <t>Total Sal.</t>
  </si>
  <si>
    <t>Hours</t>
  </si>
  <si>
    <t>Rate of</t>
  </si>
  <si>
    <t>Salaries and</t>
  </si>
  <si>
    <t>and Wages</t>
  </si>
  <si>
    <t>Only</t>
  </si>
  <si>
    <t>Pay</t>
  </si>
  <si>
    <t>(col. 3+4)</t>
  </si>
  <si>
    <t>TOTAL SALARIES AND WAGES</t>
  </si>
  <si>
    <t>TOTAL CONTRACT LABOR</t>
  </si>
  <si>
    <t>Schedule I</t>
  </si>
  <si>
    <t>Facility Staffing Pattern</t>
  </si>
  <si>
    <t>Approved</t>
  </si>
  <si>
    <t>Over/(Under)</t>
  </si>
  <si>
    <t>Hours*</t>
  </si>
  <si>
    <t>*</t>
  </si>
  <si>
    <t>Approved hours equal the facility's approved staffing pattern adopted in 1989 plus any additional permanent</t>
  </si>
  <si>
    <t>and temporary staffing approved subsequent to that date.</t>
  </si>
  <si>
    <t>SCHEDULE J</t>
  </si>
  <si>
    <t>Private</t>
  </si>
  <si>
    <t>Resident</t>
  </si>
  <si>
    <t>Daily</t>
  </si>
  <si>
    <t>Billed</t>
  </si>
  <si>
    <t>Days</t>
  </si>
  <si>
    <t>Rate</t>
  </si>
  <si>
    <t>(Col. 1x2)</t>
  </si>
  <si>
    <t>(Col. 1+4)</t>
  </si>
  <si>
    <t>Month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</si>
  <si>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</si>
  <si>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</si>
  <si>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</si>
  <si>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</si>
  <si>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</si>
  <si>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</si>
  <si>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</si>
  <si>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</si>
  <si>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</si>
  <si>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</si>
  <si>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</si>
  <si>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</si>
  <si>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</si>
  <si>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</si>
  <si>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Name:</t>
  </si>
  <si>
    <t>Address:</t>
  </si>
  <si>
    <t>Page 1 of 4</t>
  </si>
  <si>
    <t>Page 3 of 4</t>
  </si>
  <si>
    <t>Page 4 of 4</t>
  </si>
  <si>
    <t>Tax Exempt</t>
  </si>
  <si>
    <t>Accounting Firm</t>
  </si>
  <si>
    <t>Other</t>
  </si>
  <si>
    <t>Depreciation-Building &amp; Fixed Equip.</t>
  </si>
  <si>
    <t xml:space="preserve">Depreciation-Moveable Equipment </t>
  </si>
  <si>
    <t>Insurance (Liability, Auto, Fire)</t>
  </si>
  <si>
    <t>Rent (in lieu of above costs)</t>
  </si>
  <si>
    <t>Total Expenses per Trial Balance</t>
  </si>
  <si>
    <t>Per 941's</t>
  </si>
  <si>
    <t>Health Care Provider Tax</t>
  </si>
  <si>
    <t>DEPARTMENT OF HEALTH AND HUMAN SERVICES</t>
  </si>
  <si>
    <t>Title:</t>
  </si>
  <si>
    <t>if disallowance use line 1)</t>
  </si>
  <si>
    <t>Administrator in Training (Fixed)</t>
  </si>
  <si>
    <t>SUBTOTAL SALARIES AND WAGES</t>
  </si>
  <si>
    <t>Dollar value of savings (line 4 times line 5)</t>
  </si>
  <si>
    <t>D &amp; O Insurance</t>
  </si>
  <si>
    <t xml:space="preserve">Allowable variable cost per day (line 2 plus line 4 if savings, </t>
  </si>
  <si>
    <t>Dollar value of disallowance (line 3 times line 5)</t>
  </si>
  <si>
    <t>Total Direct</t>
  </si>
  <si>
    <t>Total Contract</t>
  </si>
  <si>
    <t xml:space="preserve">Average Hourly Rate </t>
  </si>
  <si>
    <t xml:space="preserve">  (line 1 divided by line 2)</t>
  </si>
  <si>
    <t>Variable cost per resident day (line 7)</t>
  </si>
  <si>
    <t>Total allowable cost per resident day (sum of lines 9 through 11)</t>
  </si>
  <si>
    <t>Totals (line 19 + line 27)</t>
  </si>
  <si>
    <t>Fringe Benefit Percentage Rate</t>
  </si>
  <si>
    <t>Excess wages &amp; FB adjustment (Sch.I., line 32) if applicable</t>
  </si>
  <si>
    <t>(Enter as an adjustment on Schedule B, line 28, column 6)</t>
  </si>
  <si>
    <t>Sch. I</t>
  </si>
  <si>
    <t>(Add to Schedule C - list of adjustments)</t>
  </si>
  <si>
    <t>SCHEDULE OF  WAGES &amp; PAYROLL TAXES</t>
  </si>
  <si>
    <t>FOR THE ENTIRE AGENCY</t>
  </si>
  <si>
    <t>Payroll Taxes</t>
  </si>
  <si>
    <t>Totals Per Financial Statements</t>
  </si>
  <si>
    <t>Note: Add additional lines if needed.</t>
  </si>
  <si>
    <t>Wages for this facility</t>
  </si>
  <si>
    <t>1. Sch.H, col 5, line 21, Total Wages and Benefits</t>
  </si>
  <si>
    <t>SCHEDULE G-1</t>
  </si>
  <si>
    <t>2. Line ___ below, for this facility, total wages (col.1)</t>
  </si>
  <si>
    <t>Line 15</t>
  </si>
  <si>
    <t>To Schedule G</t>
  </si>
  <si>
    <t>Line 15.b)</t>
  </si>
  <si>
    <t>(Page 2, Part II)</t>
  </si>
  <si>
    <t>Cost Center / Division / Program / Facility</t>
  </si>
  <si>
    <t>3. IF Variance, please explain (line 1 less line 2)</t>
  </si>
  <si>
    <t>Schedule I - 1</t>
  </si>
  <si>
    <t>Wages Below on site ONLY</t>
  </si>
  <si>
    <t>CALCULATION OF THE AVERAGE HOURLY RATE,</t>
  </si>
  <si>
    <t>AND FRINGE BENEFIT PERCENTAGE</t>
  </si>
  <si>
    <t>Enter on Schedule I, line 29</t>
  </si>
  <si>
    <t>Enter on Schedule I, column 3, line 31</t>
  </si>
  <si>
    <t>Average hourly rate of pay (see Schedule I-1, line 3)</t>
  </si>
  <si>
    <t>(see Schedule I-1, line 15)</t>
  </si>
  <si>
    <t>Total Excess Wages, Fringe Benefits &amp; Taxes (line 30 plus 31)</t>
  </si>
  <si>
    <t>Prospective rate or operating ceiling on variable costs per day</t>
  </si>
  <si>
    <t>Provider's share of savings per day (line 3 times 50%)</t>
  </si>
  <si>
    <t>Amount of savings / disallowance per day (Subtract line 2 from line 1,</t>
  </si>
  <si>
    <t>Excess Fringe Benefits &amp; Taxes (line 30 times fringe benefit %)</t>
  </si>
  <si>
    <t>Qualified Retirement Contributions</t>
  </si>
  <si>
    <t>Administrator in training Wages</t>
  </si>
  <si>
    <t>Administrator in training Benefits</t>
  </si>
  <si>
    <t xml:space="preserve">(Variable rate from rate letter) </t>
  </si>
  <si>
    <t>Marketing Expense</t>
  </si>
  <si>
    <t>Offset</t>
  </si>
  <si>
    <t>Income Acct.</t>
  </si>
  <si>
    <t>Restricted/</t>
  </si>
  <si>
    <t>Income Offset Against:</t>
  </si>
  <si>
    <t>Against</t>
  </si>
  <si>
    <t>Income Account Name</t>
  </si>
  <si>
    <t>Unrestricted</t>
  </si>
  <si>
    <t>Expense Acct. Name</t>
  </si>
  <si>
    <t>SCHEDULE L</t>
  </si>
  <si>
    <t>INCOME OFFSET AGAINST COSTS ON SCHEDULE B</t>
  </si>
  <si>
    <t>If offsets are necessary add the adjustment(s) to Schedule C.</t>
  </si>
  <si>
    <t>Line #</t>
  </si>
  <si>
    <t>on Schedule B</t>
  </si>
  <si>
    <t>Excess Wages (Column 3, line 28, times line 29)</t>
  </si>
  <si>
    <t xml:space="preserve">if positive go to line 4, if negative go to line 5) </t>
  </si>
  <si>
    <t>Part I: Facility</t>
  </si>
  <si>
    <t>Facility Name:</t>
  </si>
  <si>
    <t>City:</t>
  </si>
  <si>
    <t>State:</t>
  </si>
  <si>
    <t>Zip Code:</t>
  </si>
  <si>
    <t>County:</t>
  </si>
  <si>
    <t>Telephone #:</t>
  </si>
  <si>
    <t>Email Address:</t>
  </si>
  <si>
    <t>Cost Report Status:</t>
  </si>
  <si>
    <t>Period Begin Date:</t>
  </si>
  <si>
    <t>Period End Date:</t>
  </si>
  <si>
    <t>Billing Numbers (10 digit NPI+3 ID):</t>
  </si>
  <si>
    <t>Period: From</t>
  </si>
  <si>
    <t>Period: To</t>
  </si>
  <si>
    <t>00/00/00</t>
  </si>
  <si>
    <t>Part II: Ownership</t>
  </si>
  <si>
    <t>Corp/Central Office Name:</t>
  </si>
  <si>
    <t>Ownership Type:</t>
  </si>
  <si>
    <t>List of All Names of Owners/Corporate Officers:</t>
  </si>
  <si>
    <t>No. of Shares or % of Ownership:</t>
  </si>
  <si>
    <t>Part III: Accounting Services</t>
  </si>
  <si>
    <t>Address of Acc. Firm:</t>
  </si>
  <si>
    <t>Zip:</t>
  </si>
  <si>
    <t>Email:</t>
  </si>
  <si>
    <t>Part IV: Administrator(s)</t>
  </si>
  <si>
    <t>List of Administrators during the operating period:</t>
  </si>
  <si>
    <t>Name</t>
  </si>
  <si>
    <t>If Administrator at another facility(s), please list below:</t>
  </si>
  <si>
    <t>List Administrator in Training (AIT) if applicable:</t>
  </si>
  <si>
    <t>Date Started:</t>
  </si>
  <si>
    <t>Date Completed:</t>
  </si>
  <si>
    <t>Part V: Related Party</t>
  </si>
  <si>
    <t xml:space="preserve">List the business name, business address, business type, service rendered, property leased, or product supplied, </t>
  </si>
  <si>
    <t xml:space="preserve">the amount of charges, the applicable trial balance account, and the actual cost of the service, property, or product </t>
  </si>
  <si>
    <t>to the related organization with which the facility conducts business transactions.  Adjust charges to cost on Schedule F.</t>
  </si>
  <si>
    <t>Note: Cost to the related party must be supported by a supplemental schedule.</t>
  </si>
  <si>
    <t>Business 1</t>
  </si>
  <si>
    <t>Business 1 Name:</t>
  </si>
  <si>
    <t>Business 1 Address :</t>
  </si>
  <si>
    <t>Business 1 City:</t>
  </si>
  <si>
    <t>Business 1 State:</t>
  </si>
  <si>
    <t>Business 1 ZIP:</t>
  </si>
  <si>
    <t>Business 1 Type:</t>
  </si>
  <si>
    <t>Services Rendered or Product(s) Supplied:</t>
  </si>
  <si>
    <t>Trial Balance Account:</t>
  </si>
  <si>
    <t>Charges:</t>
  </si>
  <si>
    <t>Cost:</t>
  </si>
  <si>
    <t>Adjustment of Charges to Cost:</t>
  </si>
  <si>
    <t>Business 2</t>
  </si>
  <si>
    <t>Business 2 Name:</t>
  </si>
  <si>
    <t>Business 2 Address :</t>
  </si>
  <si>
    <t>Business 2 City:</t>
  </si>
  <si>
    <t>Business 2 State:</t>
  </si>
  <si>
    <t>Business 2 ZIP:</t>
  </si>
  <si>
    <t>Business 2 Type:</t>
  </si>
  <si>
    <t>Business 3</t>
  </si>
  <si>
    <t>Business 3 Name:</t>
  </si>
  <si>
    <t>Business 3 Address :</t>
  </si>
  <si>
    <t>Business 3 City:</t>
  </si>
  <si>
    <t>Business 3 State:</t>
  </si>
  <si>
    <t>Business 3 ZIP:</t>
  </si>
  <si>
    <t>Business 3 Type:</t>
  </si>
  <si>
    <t>Part VI: Non-Reimbursable Residents &amp; Space</t>
  </si>
  <si>
    <t>Section I:</t>
  </si>
  <si>
    <t>List the names of all persons living in the home who are not residents, and their reason for living in the facility:</t>
  </si>
  <si>
    <t>Reason for Living in the Facility</t>
  </si>
  <si>
    <t>Section II:</t>
  </si>
  <si>
    <t>Identify any buildings on the grounds or areas within the facility that are not directly related to resident care:</t>
  </si>
  <si>
    <t>Description of Building/Area</t>
  </si>
  <si>
    <t>Square Ft.</t>
  </si>
  <si>
    <t>Functional Use of Building/Area</t>
  </si>
  <si>
    <t>NAME OF FACILITY:</t>
  </si>
  <si>
    <t>REPORTING PERIOD:</t>
  </si>
  <si>
    <t>CERTIFICATION BY OFFICER OR ADMINISTRATOR OF PROVIDER:</t>
  </si>
  <si>
    <t>I hereby certify that I have read the above statement and that I have examined the accompanying cost report and supporting schedules prepared for (provider's name) ____________________________________, License Number ______________, for the cost report period beginning ______________ and ending ______________, and that to the best of my knowledge and belief, it is a true, correct, and complete statement prepared from the books and records of the provider in accordance with applicable instructions, except as noted.</t>
  </si>
  <si>
    <t>Officer's / Administrator's Name (printed/typed)</t>
  </si>
  <si>
    <t>Officer's / Administrator's Signature</t>
  </si>
  <si>
    <t>COST REPORT FOR INTERMEDIATE CARE FACILITIES</t>
  </si>
  <si>
    <t>Salaries, Payroll Taxes &amp; Fringe Benefits (Sch. B, line 29)</t>
  </si>
  <si>
    <t>Contract Labor (Sch. B, line 37)</t>
  </si>
  <si>
    <t>Fixed Costs (Sch. B, line 57)</t>
  </si>
  <si>
    <t>Variable Costs (Sch. B, line 89)</t>
  </si>
  <si>
    <t>Total Allowable Costs (Sum of lines 1 - 4)</t>
  </si>
  <si>
    <t>Savings (Sch. E, line 6)</t>
  </si>
  <si>
    <t>Disallowance (Sch. E, line 8)</t>
  </si>
  <si>
    <t>Adjusted Allowable Costs (Sum of lines 5 - 7)</t>
  </si>
  <si>
    <t>Cost per Resident Day (line 8 divided by line 9)</t>
  </si>
  <si>
    <t>Total Reimbursement (line 10 multiplied by line 11)</t>
  </si>
  <si>
    <t>Amount Due the Provider (State) (line 12 minus line 13)</t>
  </si>
  <si>
    <t>SUMMARY OF REIMBURSEMENT SETTLEMENT - ICF/IID</t>
  </si>
  <si>
    <t>FOR INDIVIDUALS WITH INTELLECTUAL DISABILITIES</t>
  </si>
  <si>
    <t>ICF/IID</t>
  </si>
  <si>
    <t>1</t>
  </si>
  <si>
    <t>2</t>
  </si>
  <si>
    <t>3</t>
  </si>
  <si>
    <t>4</t>
  </si>
  <si>
    <t>5</t>
  </si>
  <si>
    <t>6</t>
  </si>
  <si>
    <t>7</t>
  </si>
  <si>
    <t>RECONCILIATION OF PAYROLL WAGES AND TAXES</t>
  </si>
  <si>
    <t>Taxable Wages</t>
  </si>
  <si>
    <t>Tax Exempt Wages Paid</t>
  </si>
  <si>
    <t>ACC'D P/R TAXES P/Y</t>
  </si>
  <si>
    <t>ACC'D P/R TAXES C/Y</t>
  </si>
  <si>
    <t>Total Payroll (sum of lines 7 to 13)</t>
  </si>
  <si>
    <t>Total Payroll Taxes (line 7 plus lines 12b &amp; 13b)</t>
  </si>
  <si>
    <t>Gross Payroll (per Trial Balance) (Sch. G-1, col. 1, line 26)</t>
  </si>
  <si>
    <t>Payroll Taxes (per Trial Balance) (Sch. G-1, col. 2, line 26)</t>
  </si>
  <si>
    <t>12b</t>
  </si>
  <si>
    <t>13b</t>
  </si>
  <si>
    <t>14b</t>
  </si>
  <si>
    <t>15b</t>
  </si>
  <si>
    <t>16b</t>
  </si>
  <si>
    <t>Total Fringe Benefits (sum of lines 4 through 12)</t>
  </si>
  <si>
    <t>Total Worked Wages (line 1, above)</t>
  </si>
  <si>
    <t>Fringe benefit percentage rate (line 13 divided by line 14)</t>
  </si>
  <si>
    <t>Vacation/Sick/Holiday (Sch.B, line 19)</t>
  </si>
  <si>
    <t>FICA (Sch.B, line 20)</t>
  </si>
  <si>
    <t>FUTA (Sch.B, line 21)</t>
  </si>
  <si>
    <t>SUTA (Sch.B, line 22)</t>
  </si>
  <si>
    <t xml:space="preserve">Workers Comp Ins (Sch.B, line 23) </t>
  </si>
  <si>
    <t xml:space="preserve">Health Ins (Sch.B, line 24) </t>
  </si>
  <si>
    <t>Qualified Retirement Contributions (Sch.B, line 25)</t>
  </si>
  <si>
    <t xml:space="preserve">Worked Wages (Sch. H, col 3, line 19) </t>
  </si>
  <si>
    <t>Worked Hours (Sch. H, col 1, line 19)</t>
  </si>
  <si>
    <t>Authorized</t>
  </si>
  <si>
    <t>8</t>
  </si>
  <si>
    <t>9</t>
  </si>
  <si>
    <t>10</t>
  </si>
  <si>
    <t>Error Report</t>
  </si>
  <si>
    <t>MaineCare Cost Report for Intermediate Care Facilities</t>
  </si>
  <si>
    <t>SCHEDULE OF ICF/IID RESIDENT DAYS AND PAYMENTS</t>
  </si>
  <si>
    <t>Per ME UC-1</t>
  </si>
  <si>
    <t>**Note: Principle references are required for any cost report adjustment.</t>
  </si>
  <si>
    <t>State Resident Days (Sch. J, col. 1, line 14)</t>
  </si>
  <si>
    <t>Total Resident Days (Sch. J, col. 5, line 14)</t>
  </si>
  <si>
    <t>Remittances Received (Sch. J, col. 3, line 14)</t>
  </si>
  <si>
    <t>Total resident days (Schedule J, column 5, line 14)</t>
  </si>
  <si>
    <t xml:space="preserve">Principle </t>
  </si>
  <si>
    <t>Adjustment</t>
  </si>
  <si>
    <t>COVID-Staff Universal &amp; Surveillance Testing</t>
  </si>
  <si>
    <t>Less: ECA Outbreak Funding*</t>
  </si>
  <si>
    <t>ECA Outbreak funding received due to Maine CDC confirmed COVID-19 outbreak, if applicable.</t>
  </si>
  <si>
    <t>Revenue Summary</t>
  </si>
  <si>
    <t>Trial Balance</t>
  </si>
  <si>
    <t xml:space="preserve">Revenues per </t>
  </si>
  <si>
    <t>Revenue Source</t>
  </si>
  <si>
    <t>Account Number(s)</t>
  </si>
  <si>
    <t>Provider's Records</t>
  </si>
  <si>
    <t>Medicare</t>
  </si>
  <si>
    <t>MaineCare</t>
  </si>
  <si>
    <t>Ancillary</t>
  </si>
  <si>
    <t>Interest Income</t>
  </si>
  <si>
    <t xml:space="preserve">Other: </t>
  </si>
  <si>
    <t>SCHEDULE B-1</t>
  </si>
  <si>
    <t>Medicare Contractual Adjustments</t>
  </si>
  <si>
    <t>MaineCare Contractual Adjustments</t>
  </si>
  <si>
    <t>Private Contractual Adjustments</t>
  </si>
  <si>
    <t>Ancillary Contractual Adjustments</t>
  </si>
  <si>
    <t>Total Revenue (lines 1 to 13)</t>
  </si>
  <si>
    <t>Total Revenue per Financial Statements</t>
  </si>
  <si>
    <t>Variance (line 14 minus 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</si>
</sst>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164" formatCode="&quot;$&quot;#,##0.00"/>
    <numFmt numFmtId="165" formatCode="00000"/>
    <numFmt numFmtId="166" formatCode="mm/dd/yy"/>
    <numFmt numFmtId="167" formatCode="0_);\(0\)"/>
  </numFmts>
  <fonts count="17" x14ac:knownFonts="1">
    <font>
      <sz val="12"/>
      <name val="Arial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2"/>
      <color indexed="4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b/>
      <u/>
      <sz val="12"/>
      <color indexed="8"/>
      <name val="Arial"/>
      <family val="2"/>
    </font>
    <font>
      <u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0" borderId="0"/>
    <xf numFmtId="0" fontId="10" fillId="0" borderId="0"/>
    <xf numFmtId="0" fontId="10" fillId="0" borderId="0"/>
    <xf numFmtId="0" fontId="10" fillId="0" borderId="0"/>
  </cellStyleXfs>
  <cellXfs count="29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3" fontId="0" fillId="0" borderId="0" xfId="0" applyNumberFormat="1"/>
    <xf numFmtId="3" fontId="0" fillId="0" borderId="1" xfId="0" applyNumberFormat="1" applyBorder="1"/>
    <xf numFmtId="0" fontId="0" fillId="0" borderId="3" xfId="0" applyBorder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centerContinuous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3" fontId="3" fillId="0" borderId="0" xfId="0" applyNumberFormat="1" applyFont="1" applyProtection="1"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3" fontId="0" fillId="0" borderId="3" xfId="0" applyNumberFormat="1" applyBorder="1"/>
    <xf numFmtId="0" fontId="3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left"/>
    </xf>
    <xf numFmtId="4" fontId="3" fillId="0" borderId="0" xfId="0" applyNumberFormat="1" applyFont="1" applyProtection="1">
      <protection locked="0"/>
    </xf>
    <xf numFmtId="4" fontId="3" fillId="0" borderId="0" xfId="0" applyNumberFormat="1" applyFont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5" xfId="0" applyFont="1" applyBorder="1" applyAlignment="1" applyProtection="1">
      <alignment horizontal="centerContinuous"/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6" xfId="0" applyNumberFormat="1" applyFont="1" applyBorder="1" applyProtection="1">
      <protection locked="0"/>
    </xf>
    <xf numFmtId="3" fontId="0" fillId="0" borderId="6" xfId="0" applyNumberFormat="1" applyBorder="1"/>
    <xf numFmtId="0" fontId="5" fillId="0" borderId="0" xfId="0" applyFont="1"/>
    <xf numFmtId="7" fontId="3" fillId="0" borderId="1" xfId="0" applyNumberFormat="1" applyFont="1" applyBorder="1" applyProtection="1">
      <protection locked="0"/>
    </xf>
    <xf numFmtId="7" fontId="3" fillId="0" borderId="1" xfId="0" applyNumberFormat="1" applyFont="1" applyBorder="1"/>
    <xf numFmtId="7" fontId="3" fillId="0" borderId="0" xfId="0" applyNumberFormat="1" applyFont="1"/>
    <xf numFmtId="7" fontId="0" fillId="0" borderId="0" xfId="0" applyNumberFormat="1"/>
    <xf numFmtId="9" fontId="0" fillId="0" borderId="0" xfId="0" applyNumberFormat="1"/>
    <xf numFmtId="37" fontId="3" fillId="0" borderId="0" xfId="0" applyNumberFormat="1" applyFont="1" applyProtection="1">
      <protection locked="0"/>
    </xf>
    <xf numFmtId="37" fontId="0" fillId="0" borderId="0" xfId="0" applyNumberFormat="1"/>
    <xf numFmtId="37" fontId="3" fillId="0" borderId="0" xfId="0" applyNumberFormat="1" applyFont="1" applyAlignment="1" applyProtection="1">
      <alignment horizontal="left"/>
      <protection locked="0"/>
    </xf>
    <xf numFmtId="37" fontId="4" fillId="0" borderId="11" xfId="0" applyNumberFormat="1" applyFont="1" applyBorder="1" applyProtection="1">
      <protection locked="0"/>
    </xf>
    <xf numFmtId="0" fontId="0" fillId="0" borderId="12" xfId="0" applyBorder="1"/>
    <xf numFmtId="3" fontId="3" fillId="0" borderId="13" xfId="0" applyNumberFormat="1" applyFont="1" applyBorder="1" applyProtection="1">
      <protection locked="0"/>
    </xf>
    <xf numFmtId="37" fontId="3" fillId="0" borderId="14" xfId="0" applyNumberFormat="1" applyFont="1" applyBorder="1" applyAlignment="1" applyProtection="1">
      <alignment horizontal="left"/>
      <protection locked="0"/>
    </xf>
    <xf numFmtId="37" fontId="3" fillId="0" borderId="15" xfId="0" applyNumberFormat="1" applyFont="1" applyBorder="1" applyAlignment="1" applyProtection="1">
      <alignment horizontal="left"/>
      <protection locked="0"/>
    </xf>
    <xf numFmtId="37" fontId="3" fillId="0" borderId="4" xfId="0" applyNumberFormat="1" applyFont="1" applyBorder="1" applyAlignment="1" applyProtection="1">
      <alignment horizontal="left"/>
      <protection locked="0"/>
    </xf>
    <xf numFmtId="0" fontId="0" fillId="0" borderId="2" xfId="0" applyBorder="1"/>
    <xf numFmtId="37" fontId="0" fillId="0" borderId="0" xfId="0" applyNumberFormat="1" applyAlignment="1">
      <alignment horizontal="center"/>
    </xf>
    <xf numFmtId="49" fontId="6" fillId="0" borderId="0" xfId="0" applyNumberFormat="1" applyFont="1" applyAlignment="1" applyProtection="1">
      <alignment horizontal="center"/>
      <protection locked="0"/>
    </xf>
    <xf numFmtId="0" fontId="1" fillId="0" borderId="5" xfId="0" applyFont="1" applyBorder="1"/>
    <xf numFmtId="0" fontId="7" fillId="0" borderId="0" xfId="0" applyFont="1" applyAlignment="1">
      <alignment vertical="top"/>
    </xf>
    <xf numFmtId="0" fontId="2" fillId="0" borderId="0" xfId="0" applyFont="1" applyAlignment="1">
      <alignment horizontal="right"/>
    </xf>
    <xf numFmtId="37" fontId="4" fillId="0" borderId="0" xfId="0" applyNumberFormat="1" applyFont="1" applyProtection="1">
      <protection locked="0"/>
    </xf>
    <xf numFmtId="39" fontId="3" fillId="0" borderId="0" xfId="0" applyNumberFormat="1" applyFont="1" applyProtection="1">
      <protection locked="0"/>
    </xf>
    <xf numFmtId="37" fontId="3" fillId="0" borderId="0" xfId="0" applyNumberFormat="1" applyFont="1" applyAlignment="1" applyProtection="1">
      <alignment horizontal="right"/>
      <protection locked="0"/>
    </xf>
    <xf numFmtId="37" fontId="0" fillId="0" borderId="0" xfId="0" applyNumberFormat="1" applyAlignment="1">
      <alignment horizontal="left"/>
    </xf>
    <xf numFmtId="10" fontId="3" fillId="0" borderId="0" xfId="0" applyNumberFormat="1" applyFont="1" applyProtection="1">
      <protection locked="0"/>
    </xf>
    <xf numFmtId="7" fontId="3" fillId="0" borderId="0" xfId="0" applyNumberFormat="1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1" fillId="0" borderId="0" xfId="2" applyFont="1"/>
    <xf numFmtId="0" fontId="5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0" fontId="5" fillId="0" borderId="0" xfId="2" applyFont="1"/>
    <xf numFmtId="0" fontId="6" fillId="0" borderId="0" xfId="2" applyFont="1" applyAlignment="1">
      <alignment horizontal="center"/>
    </xf>
    <xf numFmtId="0" fontId="6" fillId="0" borderId="0" xfId="2" applyFont="1"/>
    <xf numFmtId="0" fontId="12" fillId="0" borderId="0" xfId="2" applyFont="1"/>
    <xf numFmtId="0" fontId="6" fillId="0" borderId="5" xfId="2" applyFont="1" applyBorder="1" applyAlignment="1">
      <alignment horizontal="center"/>
    </xf>
    <xf numFmtId="0" fontId="1" fillId="0" borderId="0" xfId="3" applyFont="1"/>
    <xf numFmtId="0" fontId="10" fillId="0" borderId="0" xfId="3"/>
    <xf numFmtId="0" fontId="10" fillId="2" borderId="0" xfId="3" applyFill="1" applyAlignment="1">
      <alignment horizontal="right"/>
    </xf>
    <xf numFmtId="0" fontId="10" fillId="0" borderId="0" xfId="3" applyAlignment="1">
      <alignment horizontal="center"/>
    </xf>
    <xf numFmtId="165" fontId="10" fillId="2" borderId="0" xfId="3" applyNumberFormat="1" applyFill="1" applyAlignment="1">
      <alignment horizontal="right"/>
    </xf>
    <xf numFmtId="0" fontId="10" fillId="2" borderId="0" xfId="3" applyFill="1" applyAlignment="1">
      <alignment horizontal="left"/>
    </xf>
    <xf numFmtId="14" fontId="10" fillId="2" borderId="0" xfId="3" applyNumberFormat="1" applyFill="1"/>
    <xf numFmtId="0" fontId="13" fillId="0" borderId="0" xfId="3" applyFont="1"/>
    <xf numFmtId="0" fontId="10" fillId="0" borderId="0" xfId="3" applyAlignment="1">
      <alignment horizontal="right"/>
    </xf>
    <xf numFmtId="0" fontId="10" fillId="0" borderId="0" xfId="3" applyAlignment="1">
      <alignment horizontal="left"/>
    </xf>
    <xf numFmtId="0" fontId="10" fillId="0" borderId="10" xfId="3" applyBorder="1" applyAlignment="1">
      <alignment horizontal="center"/>
    </xf>
    <xf numFmtId="14" fontId="10" fillId="2" borderId="23" xfId="3" applyNumberFormat="1" applyFill="1" applyBorder="1" applyAlignment="1">
      <alignment horizontal="center"/>
    </xf>
    <xf numFmtId="37" fontId="10" fillId="2" borderId="23" xfId="3" applyNumberFormat="1" applyFill="1" applyBorder="1" applyAlignment="1">
      <alignment horizontal="right"/>
    </xf>
    <xf numFmtId="37" fontId="10" fillId="3" borderId="23" xfId="3" applyNumberFormat="1" applyFill="1" applyBorder="1"/>
    <xf numFmtId="14" fontId="10" fillId="2" borderId="24" xfId="3" applyNumberFormat="1" applyFill="1" applyBorder="1" applyAlignment="1">
      <alignment horizontal="center"/>
    </xf>
    <xf numFmtId="37" fontId="10" fillId="2" borderId="24" xfId="3" applyNumberFormat="1" applyFill="1" applyBorder="1" applyAlignment="1">
      <alignment horizontal="right"/>
    </xf>
    <xf numFmtId="37" fontId="10" fillId="3" borderId="24" xfId="3" applyNumberFormat="1" applyFill="1" applyBorder="1"/>
    <xf numFmtId="14" fontId="10" fillId="2" borderId="25" xfId="3" applyNumberFormat="1" applyFill="1" applyBorder="1" applyAlignment="1">
      <alignment horizontal="center"/>
    </xf>
    <xf numFmtId="37" fontId="10" fillId="2" borderId="25" xfId="3" applyNumberFormat="1" applyFill="1" applyBorder="1" applyAlignment="1">
      <alignment horizontal="right"/>
    </xf>
    <xf numFmtId="37" fontId="10" fillId="3" borderId="25" xfId="3" applyNumberFormat="1" applyFill="1" applyBorder="1"/>
    <xf numFmtId="14" fontId="10" fillId="0" borderId="0" xfId="3" applyNumberFormat="1" applyAlignment="1">
      <alignment horizontal="left"/>
    </xf>
    <xf numFmtId="0" fontId="10" fillId="0" borderId="10" xfId="3" applyBorder="1"/>
    <xf numFmtId="0" fontId="10" fillId="2" borderId="23" xfId="3" applyFill="1" applyBorder="1" applyAlignment="1">
      <alignment horizontal="left"/>
    </xf>
    <xf numFmtId="0" fontId="10" fillId="2" borderId="24" xfId="3" applyFill="1" applyBorder="1" applyAlignment="1">
      <alignment horizontal="left"/>
    </xf>
    <xf numFmtId="0" fontId="10" fillId="2" borderId="25" xfId="3" applyFill="1" applyBorder="1" applyAlignment="1">
      <alignment horizontal="left"/>
    </xf>
    <xf numFmtId="0" fontId="10" fillId="0" borderId="4" xfId="3" applyBorder="1"/>
    <xf numFmtId="0" fontId="10" fillId="2" borderId="0" xfId="3" applyFill="1"/>
    <xf numFmtId="164" fontId="10" fillId="2" borderId="0" xfId="3" applyNumberFormat="1" applyFill="1" applyAlignment="1">
      <alignment horizontal="right"/>
    </xf>
    <xf numFmtId="0" fontId="10" fillId="0" borderId="0" xfId="3" applyAlignment="1">
      <alignment horizontal="centerContinuous"/>
    </xf>
    <xf numFmtId="0" fontId="1" fillId="0" borderId="0" xfId="3" applyFont="1" applyAlignment="1">
      <alignment horizontal="left"/>
    </xf>
    <xf numFmtId="0" fontId="10" fillId="0" borderId="0" xfId="0" applyFont="1"/>
    <xf numFmtId="49" fontId="2" fillId="0" borderId="0" xfId="0" applyNumberFormat="1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10" fillId="4" borderId="0" xfId="0" applyFont="1" applyFill="1" applyAlignment="1">
      <alignment horizontal="center"/>
    </xf>
    <xf numFmtId="0" fontId="0" fillId="4" borderId="0" xfId="0" applyFill="1"/>
    <xf numFmtId="7" fontId="3" fillId="2" borderId="0" xfId="0" applyNumberFormat="1" applyFont="1" applyFill="1" applyProtection="1">
      <protection locked="0"/>
    </xf>
    <xf numFmtId="7" fontId="3" fillId="3" borderId="0" xfId="0" applyNumberFormat="1" applyFont="1" applyFill="1" applyProtection="1">
      <protection locked="0"/>
    </xf>
    <xf numFmtId="7" fontId="3" fillId="3" borderId="4" xfId="0" applyNumberFormat="1" applyFont="1" applyFill="1" applyBorder="1"/>
    <xf numFmtId="37" fontId="3" fillId="3" borderId="4" xfId="0" applyNumberFormat="1" applyFont="1" applyFill="1" applyBorder="1"/>
    <xf numFmtId="5" fontId="3" fillId="3" borderId="4" xfId="0" applyNumberFormat="1" applyFont="1" applyFill="1" applyBorder="1"/>
    <xf numFmtId="7" fontId="0" fillId="3" borderId="4" xfId="0" applyNumberFormat="1" applyFill="1" applyBorder="1"/>
    <xf numFmtId="7" fontId="3" fillId="3" borderId="0" xfId="0" applyNumberFormat="1" applyFont="1" applyFill="1"/>
    <xf numFmtId="0" fontId="1" fillId="0" borderId="0" xfId="3" applyFont="1" applyAlignment="1">
      <alignment horizontal="right"/>
    </xf>
    <xf numFmtId="0" fontId="10" fillId="0" borderId="0" xfId="3" applyAlignment="1">
      <alignment horizontal="fill"/>
    </xf>
    <xf numFmtId="0" fontId="1" fillId="0" borderId="0" xfId="3" quotePrefix="1" applyFont="1" applyAlignment="1">
      <alignment horizontal="center"/>
    </xf>
    <xf numFmtId="0" fontId="1" fillId="0" borderId="0" xfId="3" applyFont="1" applyAlignment="1">
      <alignment horizontal="center"/>
    </xf>
    <xf numFmtId="0" fontId="15" fillId="0" borderId="0" xfId="3" applyFont="1" applyAlignment="1">
      <alignment horizontal="center"/>
    </xf>
    <xf numFmtId="0" fontId="1" fillId="0" borderId="5" xfId="3" applyFont="1" applyBorder="1" applyAlignment="1">
      <alignment horizontal="center"/>
    </xf>
    <xf numFmtId="0" fontId="10" fillId="0" borderId="0" xfId="3" quotePrefix="1"/>
    <xf numFmtId="37" fontId="10" fillId="3" borderId="4" xfId="3" applyNumberFormat="1" applyFill="1" applyBorder="1"/>
    <xf numFmtId="37" fontId="10" fillId="3" borderId="9" xfId="3" applyNumberFormat="1" applyFill="1" applyBorder="1"/>
    <xf numFmtId="37" fontId="10" fillId="0" borderId="0" xfId="3" applyNumberFormat="1"/>
    <xf numFmtId="37" fontId="10" fillId="3" borderId="8" xfId="3" applyNumberFormat="1" applyFill="1" applyBorder="1"/>
    <xf numFmtId="37" fontId="10" fillId="0" borderId="0" xfId="3" quotePrefix="1" applyNumberFormat="1" applyAlignment="1">
      <alignment horizontal="right"/>
    </xf>
    <xf numFmtId="166" fontId="10" fillId="2" borderId="0" xfId="3" applyNumberFormat="1" applyFill="1" applyAlignment="1">
      <alignment horizontal="center"/>
    </xf>
    <xf numFmtId="37" fontId="10" fillId="2" borderId="4" xfId="3" applyNumberFormat="1" applyFill="1" applyBorder="1"/>
    <xf numFmtId="37" fontId="10" fillId="2" borderId="4" xfId="3" quotePrefix="1" applyNumberFormat="1" applyFill="1" applyBorder="1"/>
    <xf numFmtId="0" fontId="3" fillId="3" borderId="8" xfId="0" applyFont="1" applyFill="1" applyBorder="1"/>
    <xf numFmtId="7" fontId="3" fillId="3" borderId="1" xfId="0" applyNumberFormat="1" applyFont="1" applyFill="1" applyBorder="1"/>
    <xf numFmtId="7" fontId="3" fillId="3" borderId="6" xfId="0" applyNumberFormat="1" applyFont="1" applyFill="1" applyBorder="1"/>
    <xf numFmtId="7" fontId="3" fillId="3" borderId="8" xfId="0" applyNumberFormat="1" applyFont="1" applyFill="1" applyBorder="1"/>
    <xf numFmtId="5" fontId="3" fillId="3" borderId="0" xfId="0" applyNumberFormat="1" applyFont="1" applyFill="1"/>
    <xf numFmtId="5" fontId="3" fillId="3" borderId="1" xfId="0" applyNumberFormat="1" applyFont="1" applyFill="1" applyBorder="1"/>
    <xf numFmtId="5" fontId="3" fillId="3" borderId="6" xfId="0" applyNumberFormat="1" applyFont="1" applyFill="1" applyBorder="1"/>
    <xf numFmtId="0" fontId="3" fillId="2" borderId="8" xfId="0" applyFont="1" applyFill="1" applyBorder="1"/>
    <xf numFmtId="37" fontId="3" fillId="2" borderId="0" xfId="0" applyNumberFormat="1" applyFont="1" applyFill="1"/>
    <xf numFmtId="37" fontId="3" fillId="2" borderId="1" xfId="0" applyNumberFormat="1" applyFont="1" applyFill="1" applyBorder="1"/>
    <xf numFmtId="37" fontId="3" fillId="2" borderId="6" xfId="0" applyNumberFormat="1" applyFont="1" applyFill="1" applyBorder="1"/>
    <xf numFmtId="37" fontId="3" fillId="2" borderId="8" xfId="0" applyNumberFormat="1" applyFont="1" applyFill="1" applyBorder="1"/>
    <xf numFmtId="5" fontId="3" fillId="2" borderId="0" xfId="0" applyNumberFormat="1" applyFont="1" applyFill="1"/>
    <xf numFmtId="5" fontId="3" fillId="2" borderId="1" xfId="0" applyNumberFormat="1" applyFont="1" applyFill="1" applyBorder="1"/>
    <xf numFmtId="5" fontId="3" fillId="2" borderId="6" xfId="0" applyNumberFormat="1" applyFont="1" applyFill="1" applyBorder="1"/>
    <xf numFmtId="37" fontId="0" fillId="3" borderId="8" xfId="0" applyNumberFormat="1" applyFill="1" applyBorder="1"/>
    <xf numFmtId="37" fontId="0" fillId="3" borderId="4" xfId="0" applyNumberFormat="1" applyFill="1" applyBorder="1"/>
    <xf numFmtId="3" fontId="3" fillId="2" borderId="4" xfId="0" applyNumberFormat="1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37" fontId="3" fillId="2" borderId="0" xfId="0" applyNumberFormat="1" applyFont="1" applyFill="1" applyProtection="1">
      <protection locked="0"/>
    </xf>
    <xf numFmtId="37" fontId="3" fillId="2" borderId="1" xfId="0" applyNumberFormat="1" applyFont="1" applyFill="1" applyBorder="1" applyProtection="1">
      <protection locked="0"/>
    </xf>
    <xf numFmtId="37" fontId="3" fillId="2" borderId="6" xfId="0" applyNumberFormat="1" applyFont="1" applyFill="1" applyBorder="1" applyProtection="1">
      <protection locked="0"/>
    </xf>
    <xf numFmtId="5" fontId="3" fillId="2" borderId="0" xfId="0" applyNumberFormat="1" applyFont="1" applyFill="1" applyProtection="1">
      <protection locked="0"/>
    </xf>
    <xf numFmtId="5" fontId="3" fillId="2" borderId="1" xfId="0" applyNumberFormat="1" applyFont="1" applyFill="1" applyBorder="1" applyProtection="1">
      <protection locked="0"/>
    </xf>
    <xf numFmtId="5" fontId="3" fillId="2" borderId="6" xfId="0" applyNumberFormat="1" applyFont="1" applyFill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37" fontId="0" fillId="2" borderId="0" xfId="0" applyNumberFormat="1" applyFill="1"/>
    <xf numFmtId="37" fontId="0" fillId="2" borderId="1" xfId="0" applyNumberFormat="1" applyFill="1" applyBorder="1"/>
    <xf numFmtId="5" fontId="0" fillId="2" borderId="0" xfId="0" applyNumberFormat="1" applyFill="1"/>
    <xf numFmtId="5" fontId="0" fillId="2" borderId="1" xfId="0" applyNumberFormat="1" applyFill="1" applyBorder="1"/>
    <xf numFmtId="5" fontId="0" fillId="2" borderId="6" xfId="0" applyNumberFormat="1" applyFill="1" applyBorder="1"/>
    <xf numFmtId="5" fontId="3" fillId="3" borderId="0" xfId="0" applyNumberFormat="1" applyFont="1" applyFill="1" applyProtection="1">
      <protection locked="0"/>
    </xf>
    <xf numFmtId="5" fontId="3" fillId="3" borderId="1" xfId="0" applyNumberFormat="1" applyFont="1" applyFill="1" applyBorder="1" applyProtection="1">
      <protection locked="0"/>
    </xf>
    <xf numFmtId="5" fontId="3" fillId="3" borderId="6" xfId="0" applyNumberFormat="1" applyFont="1" applyFill="1" applyBorder="1" applyProtection="1">
      <protection locked="0"/>
    </xf>
    <xf numFmtId="5" fontId="3" fillId="3" borderId="4" xfId="0" applyNumberFormat="1" applyFont="1" applyFill="1" applyBorder="1" applyProtection="1">
      <protection locked="0"/>
    </xf>
    <xf numFmtId="3" fontId="0" fillId="3" borderId="0" xfId="0" applyNumberFormat="1" applyFill="1"/>
    <xf numFmtId="5" fontId="0" fillId="3" borderId="0" xfId="0" applyNumberFormat="1" applyFill="1"/>
    <xf numFmtId="7" fontId="1" fillId="3" borderId="0" xfId="0" applyNumberFormat="1" applyFont="1" applyFill="1"/>
    <xf numFmtId="5" fontId="0" fillId="3" borderId="1" xfId="0" applyNumberFormat="1" applyFill="1" applyBorder="1"/>
    <xf numFmtId="7" fontId="1" fillId="3" borderId="4" xfId="0" applyNumberFormat="1" applyFont="1" applyFill="1" applyBorder="1"/>
    <xf numFmtId="5" fontId="0" fillId="3" borderId="6" xfId="0" applyNumberFormat="1" applyFill="1" applyBorder="1"/>
    <xf numFmtId="5" fontId="0" fillId="2" borderId="4" xfId="0" applyNumberFormat="1" applyFill="1" applyBorder="1"/>
    <xf numFmtId="0" fontId="3" fillId="3" borderId="0" xfId="0" applyFont="1" applyFill="1" applyProtection="1">
      <protection locked="0"/>
    </xf>
    <xf numFmtId="37" fontId="3" fillId="3" borderId="0" xfId="0" applyNumberFormat="1" applyFont="1" applyFill="1" applyProtection="1">
      <protection locked="0"/>
    </xf>
    <xf numFmtId="37" fontId="3" fillId="3" borderId="1" xfId="0" applyNumberFormat="1" applyFont="1" applyFill="1" applyBorder="1" applyProtection="1">
      <protection locked="0"/>
    </xf>
    <xf numFmtId="37" fontId="0" fillId="3" borderId="1" xfId="0" applyNumberFormat="1" applyFill="1" applyBorder="1"/>
    <xf numFmtId="37" fontId="3" fillId="3" borderId="6" xfId="0" applyNumberFormat="1" applyFont="1" applyFill="1" applyBorder="1" applyProtection="1">
      <protection locked="0"/>
    </xf>
    <xf numFmtId="37" fontId="3" fillId="3" borderId="9" xfId="0" applyNumberFormat="1" applyFont="1" applyFill="1" applyBorder="1" applyProtection="1">
      <protection locked="0"/>
    </xf>
    <xf numFmtId="37" fontId="0" fillId="3" borderId="9" xfId="0" applyNumberFormat="1" applyFill="1" applyBorder="1"/>
    <xf numFmtId="0" fontId="0" fillId="3" borderId="9" xfId="0" applyFill="1" applyBorder="1" applyAlignment="1">
      <alignment horizontal="right"/>
    </xf>
    <xf numFmtId="7" fontId="0" fillId="3" borderId="9" xfId="0" applyNumberFormat="1" applyFill="1" applyBorder="1" applyAlignment="1">
      <alignment horizontal="right"/>
    </xf>
    <xf numFmtId="5" fontId="0" fillId="3" borderId="9" xfId="0" applyNumberFormat="1" applyFill="1" applyBorder="1" applyAlignment="1">
      <alignment horizontal="right"/>
    </xf>
    <xf numFmtId="10" fontId="0" fillId="3" borderId="4" xfId="0" applyNumberFormat="1" applyFill="1" applyBorder="1" applyAlignment="1">
      <alignment horizontal="right"/>
    </xf>
    <xf numFmtId="0" fontId="3" fillId="0" borderId="0" xfId="0" applyFont="1" applyAlignment="1">
      <alignment horizontal="right"/>
    </xf>
    <xf numFmtId="37" fontId="3" fillId="3" borderId="4" xfId="0" applyNumberFormat="1" applyFont="1" applyFill="1" applyBorder="1" applyProtection="1">
      <protection locked="0"/>
    </xf>
    <xf numFmtId="7" fontId="3" fillId="3" borderId="9" xfId="0" applyNumberFormat="1" applyFont="1" applyFill="1" applyBorder="1" applyProtection="1">
      <protection locked="0"/>
    </xf>
    <xf numFmtId="37" fontId="3" fillId="3" borderId="0" xfId="0" applyNumberFormat="1" applyFont="1" applyFill="1" applyAlignment="1" applyProtection="1">
      <alignment horizontal="left"/>
      <protection locked="0"/>
    </xf>
    <xf numFmtId="5" fontId="3" fillId="3" borderId="19" xfId="0" applyNumberFormat="1" applyFont="1" applyFill="1" applyBorder="1" applyProtection="1">
      <protection locked="0"/>
    </xf>
    <xf numFmtId="5" fontId="3" fillId="3" borderId="9" xfId="0" applyNumberFormat="1" applyFont="1" applyFill="1" applyBorder="1" applyProtection="1">
      <protection locked="0"/>
    </xf>
    <xf numFmtId="10" fontId="3" fillId="3" borderId="9" xfId="0" applyNumberFormat="1" applyFont="1" applyFill="1" applyBorder="1" applyProtection="1">
      <protection locked="0"/>
    </xf>
    <xf numFmtId="0" fontId="3" fillId="5" borderId="0" xfId="0" applyFont="1" applyFill="1" applyAlignment="1" applyProtection="1">
      <alignment horizontal="right"/>
      <protection locked="0"/>
    </xf>
    <xf numFmtId="0" fontId="3" fillId="5" borderId="0" xfId="0" applyFont="1" applyFill="1" applyProtection="1">
      <protection locked="0"/>
    </xf>
    <xf numFmtId="0" fontId="3" fillId="2" borderId="20" xfId="0" applyFont="1" applyFill="1" applyBorder="1"/>
    <xf numFmtId="37" fontId="3" fillId="2" borderId="20" xfId="0" applyNumberFormat="1" applyFont="1" applyFill="1" applyBorder="1"/>
    <xf numFmtId="37" fontId="3" fillId="3" borderId="0" xfId="0" applyNumberFormat="1" applyFont="1" applyFill="1"/>
    <xf numFmtId="7" fontId="3" fillId="2" borderId="20" xfId="0" applyNumberFormat="1" applyFont="1" applyFill="1" applyBorder="1"/>
    <xf numFmtId="7" fontId="3" fillId="2" borderId="8" xfId="0" applyNumberFormat="1" applyFont="1" applyFill="1" applyBorder="1"/>
    <xf numFmtId="37" fontId="3" fillId="3" borderId="20" xfId="0" applyNumberFormat="1" applyFont="1" applyFill="1" applyBorder="1"/>
    <xf numFmtId="37" fontId="3" fillId="3" borderId="8" xfId="0" applyNumberFormat="1" applyFont="1" applyFill="1" applyBorder="1"/>
    <xf numFmtId="49" fontId="11" fillId="0" borderId="0" xfId="2" applyNumberFormat="1" applyFont="1" applyAlignment="1">
      <alignment horizontal="right"/>
    </xf>
    <xf numFmtId="49" fontId="10" fillId="0" borderId="0" xfId="1" applyNumberFormat="1" applyFont="1" applyAlignment="1">
      <alignment horizontal="right"/>
    </xf>
    <xf numFmtId="0" fontId="11" fillId="2" borderId="20" xfId="2" applyFont="1" applyFill="1" applyBorder="1" applyAlignment="1">
      <alignment horizontal="left"/>
    </xf>
    <xf numFmtId="0" fontId="11" fillId="2" borderId="8" xfId="2" applyFont="1" applyFill="1" applyBorder="1" applyAlignment="1">
      <alignment horizontal="left"/>
    </xf>
    <xf numFmtId="5" fontId="11" fillId="2" borderId="20" xfId="2" applyNumberFormat="1" applyFont="1" applyFill="1" applyBorder="1" applyAlignment="1">
      <alignment horizontal="right"/>
    </xf>
    <xf numFmtId="5" fontId="11" fillId="2" borderId="8" xfId="2" applyNumberFormat="1" applyFont="1" applyFill="1" applyBorder="1" applyAlignment="1">
      <alignment horizontal="right"/>
    </xf>
    <xf numFmtId="37" fontId="11" fillId="2" borderId="20" xfId="2" applyNumberFormat="1" applyFont="1" applyFill="1" applyBorder="1" applyAlignment="1">
      <alignment horizontal="center"/>
    </xf>
    <xf numFmtId="37" fontId="11" fillId="2" borderId="8" xfId="2" applyNumberFormat="1" applyFont="1" applyFill="1" applyBorder="1" applyAlignment="1">
      <alignment horizontal="center"/>
    </xf>
    <xf numFmtId="5" fontId="0" fillId="3" borderId="0" xfId="0" applyNumberFormat="1" applyFill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7" fontId="0" fillId="3" borderId="0" xfId="0" applyNumberFormat="1" applyFill="1"/>
    <xf numFmtId="0" fontId="5" fillId="3" borderId="10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5" fontId="0" fillId="2" borderId="0" xfId="0" applyNumberFormat="1" applyFill="1" applyAlignment="1">
      <alignment horizontal="right"/>
    </xf>
    <xf numFmtId="5" fontId="0" fillId="2" borderId="1" xfId="0" applyNumberFormat="1" applyFill="1" applyBorder="1" applyAlignment="1">
      <alignment horizontal="right"/>
    </xf>
    <xf numFmtId="0" fontId="0" fillId="3" borderId="0" xfId="0" applyFill="1" applyAlignment="1">
      <alignment horizontal="left"/>
    </xf>
    <xf numFmtId="5" fontId="3" fillId="3" borderId="16" xfId="0" applyNumberFormat="1" applyFont="1" applyFill="1" applyBorder="1" applyProtection="1">
      <protection locked="0"/>
    </xf>
    <xf numFmtId="5" fontId="3" fillId="3" borderId="17" xfId="0" applyNumberFormat="1" applyFont="1" applyFill="1" applyBorder="1" applyProtection="1">
      <protection locked="0"/>
    </xf>
    <xf numFmtId="5" fontId="0" fillId="3" borderId="18" xfId="0" applyNumberFormat="1" applyFill="1" applyBorder="1"/>
    <xf numFmtId="5" fontId="3" fillId="0" borderId="7" xfId="0" applyNumberFormat="1" applyFont="1" applyBorder="1" applyAlignment="1" applyProtection="1">
      <alignment horizontal="right"/>
      <protection locked="0"/>
    </xf>
    <xf numFmtId="5" fontId="3" fillId="0" borderId="8" xfId="0" applyNumberFormat="1" applyFont="1" applyBorder="1" applyAlignment="1" applyProtection="1">
      <alignment horizontal="right"/>
      <protection locked="0"/>
    </xf>
    <xf numFmtId="5" fontId="0" fillId="0" borderId="0" xfId="0" applyNumberFormat="1"/>
    <xf numFmtId="5" fontId="3" fillId="2" borderId="20" xfId="0" applyNumberFormat="1" applyFont="1" applyFill="1" applyBorder="1"/>
    <xf numFmtId="5" fontId="3" fillId="2" borderId="8" xfId="0" applyNumberFormat="1" applyFont="1" applyFill="1" applyBorder="1"/>
    <xf numFmtId="0" fontId="0" fillId="0" borderId="10" xfId="0" applyBorder="1"/>
    <xf numFmtId="0" fontId="10" fillId="0" borderId="10" xfId="0" applyFont="1" applyBorder="1"/>
    <xf numFmtId="0" fontId="1" fillId="0" borderId="0" xfId="0" applyFont="1" applyAlignment="1" applyProtection="1">
      <alignment horizontal="center"/>
      <protection locked="0"/>
    </xf>
    <xf numFmtId="0" fontId="16" fillId="0" borderId="20" xfId="0" applyFont="1" applyBorder="1" applyAlignment="1">
      <alignment horizontal="left"/>
    </xf>
    <xf numFmtId="37" fontId="3" fillId="0" borderId="0" xfId="0" applyNumberFormat="1" applyFont="1"/>
    <xf numFmtId="5" fontId="0" fillId="0" borderId="0" xfId="0" applyNumberFormat="1" applyAlignment="1">
      <alignment horizontal="right"/>
    </xf>
    <xf numFmtId="0" fontId="1" fillId="0" borderId="0" xfId="2" applyFont="1"/>
    <xf numFmtId="0" fontId="7" fillId="0" borderId="0" xfId="3" applyFont="1"/>
    <xf numFmtId="0" fontId="1" fillId="0" borderId="5" xfId="3" applyFont="1" applyBorder="1" applyAlignment="1">
      <alignment horizontal="left"/>
    </xf>
    <xf numFmtId="3" fontId="10" fillId="0" borderId="0" xfId="3" applyNumberFormat="1" applyAlignment="1">
      <alignment horizontal="right"/>
    </xf>
    <xf numFmtId="5" fontId="3" fillId="2" borderId="20" xfId="3" applyNumberFormat="1" applyFont="1" applyFill="1" applyBorder="1"/>
    <xf numFmtId="49" fontId="3" fillId="0" borderId="0" xfId="3" applyNumberFormat="1" applyFont="1"/>
    <xf numFmtId="167" fontId="3" fillId="2" borderId="28" xfId="3" applyNumberFormat="1" applyFont="1" applyFill="1" applyBorder="1"/>
    <xf numFmtId="5" fontId="3" fillId="2" borderId="4" xfId="3" applyNumberFormat="1" applyFont="1" applyFill="1" applyBorder="1"/>
    <xf numFmtId="167" fontId="3" fillId="2" borderId="4" xfId="3" applyNumberFormat="1" applyFont="1" applyFill="1" applyBorder="1"/>
    <xf numFmtId="49" fontId="3" fillId="2" borderId="0" xfId="3" applyNumberFormat="1" applyFont="1" applyFill="1"/>
    <xf numFmtId="167" fontId="3" fillId="2" borderId="0" xfId="3" applyNumberFormat="1" applyFont="1" applyFill="1"/>
    <xf numFmtId="5" fontId="3" fillId="2" borderId="0" xfId="3" applyNumberFormat="1" applyFont="1" applyFill="1"/>
    <xf numFmtId="167" fontId="3" fillId="0" borderId="0" xfId="3" applyNumberFormat="1" applyFont="1"/>
    <xf numFmtId="5" fontId="3" fillId="0" borderId="0" xfId="3" applyNumberFormat="1" applyFont="1"/>
    <xf numFmtId="0" fontId="10" fillId="0" borderId="0" xfId="4" quotePrefix="1"/>
    <xf numFmtId="49" fontId="3" fillId="0" borderId="27" xfId="4" applyNumberFormat="1" applyFont="1" applyBorder="1"/>
    <xf numFmtId="49" fontId="3" fillId="0" borderId="0" xfId="4" applyNumberFormat="1" applyFont="1"/>
    <xf numFmtId="0" fontId="10" fillId="0" borderId="0" xfId="4"/>
    <xf numFmtId="167" fontId="3" fillId="0" borderId="0" xfId="4" applyNumberFormat="1" applyFont="1"/>
    <xf numFmtId="3" fontId="10" fillId="0" borderId="0" xfId="4" applyNumberFormat="1" applyAlignment="1">
      <alignment horizontal="right"/>
    </xf>
    <xf numFmtId="5" fontId="10" fillId="3" borderId="4" xfId="0" applyNumberFormat="1" applyFont="1" applyFill="1" applyBorder="1"/>
    <xf numFmtId="5" fontId="3" fillId="2" borderId="28" xfId="4" applyNumberFormat="1" applyFont="1" applyFill="1" applyBorder="1"/>
    <xf numFmtId="167" fontId="3" fillId="2" borderId="20" xfId="3" applyNumberFormat="1" applyFont="1" applyFill="1" applyBorder="1"/>
    <xf numFmtId="0" fontId="10" fillId="2" borderId="24" xfId="3" applyFill="1" applyBorder="1" applyAlignment="1">
      <alignment horizontal="left"/>
    </xf>
    <xf numFmtId="0" fontId="10" fillId="2" borderId="25" xfId="3" applyFill="1" applyBorder="1" applyAlignment="1">
      <alignment horizontal="left"/>
    </xf>
    <xf numFmtId="0" fontId="10" fillId="0" borderId="21" xfId="3" applyBorder="1" applyAlignment="1">
      <alignment horizontal="left"/>
    </xf>
    <xf numFmtId="0" fontId="10" fillId="0" borderId="22" xfId="3" applyBorder="1" applyAlignment="1">
      <alignment horizontal="left"/>
    </xf>
    <xf numFmtId="0" fontId="10" fillId="0" borderId="8" xfId="3" applyBorder="1" applyAlignment="1">
      <alignment horizontal="left"/>
    </xf>
    <xf numFmtId="0" fontId="10" fillId="2" borderId="23" xfId="3" applyFill="1" applyBorder="1" applyAlignment="1">
      <alignment horizontal="left"/>
    </xf>
    <xf numFmtId="0" fontId="10" fillId="2" borderId="0" xfId="3" applyFill="1" applyAlignment="1">
      <alignment horizontal="left"/>
    </xf>
    <xf numFmtId="0" fontId="10" fillId="2" borderId="11" xfId="3" applyFill="1" applyBorder="1" applyAlignment="1">
      <alignment horizontal="left" vertical="top"/>
    </xf>
    <xf numFmtId="0" fontId="10" fillId="2" borderId="12" xfId="3" applyFill="1" applyBorder="1" applyAlignment="1">
      <alignment horizontal="left" vertical="top"/>
    </xf>
    <xf numFmtId="0" fontId="10" fillId="2" borderId="13" xfId="3" applyFill="1" applyBorder="1" applyAlignment="1">
      <alignment horizontal="left" vertical="top"/>
    </xf>
    <xf numFmtId="0" fontId="10" fillId="2" borderId="14" xfId="3" applyFill="1" applyBorder="1" applyAlignment="1">
      <alignment horizontal="left" vertical="top"/>
    </xf>
    <xf numFmtId="0" fontId="10" fillId="2" borderId="0" xfId="3" applyFill="1" applyAlignment="1">
      <alignment horizontal="left" vertical="top"/>
    </xf>
    <xf numFmtId="0" fontId="10" fillId="2" borderId="26" xfId="3" applyFill="1" applyBorder="1" applyAlignment="1">
      <alignment horizontal="left" vertical="top"/>
    </xf>
    <xf numFmtId="0" fontId="10" fillId="2" borderId="15" xfId="3" applyFill="1" applyBorder="1" applyAlignment="1">
      <alignment horizontal="left" vertical="top"/>
    </xf>
    <xf numFmtId="0" fontId="10" fillId="2" borderId="4" xfId="3" applyFill="1" applyBorder="1" applyAlignment="1">
      <alignment horizontal="left" vertical="top"/>
    </xf>
    <xf numFmtId="0" fontId="10" fillId="2" borderId="16" xfId="3" applyFill="1" applyBorder="1" applyAlignment="1">
      <alignment horizontal="left" vertical="top"/>
    </xf>
    <xf numFmtId="0" fontId="10" fillId="0" borderId="10" xfId="3" applyBorder="1" applyAlignment="1">
      <alignment horizontal="left"/>
    </xf>
    <xf numFmtId="0" fontId="10" fillId="0" borderId="12" xfId="3" applyBorder="1" applyAlignment="1">
      <alignment horizontal="center"/>
    </xf>
    <xf numFmtId="0" fontId="14" fillId="0" borderId="0" xfId="3" applyFont="1" applyAlignment="1">
      <alignment horizontal="center"/>
    </xf>
    <xf numFmtId="0" fontId="1" fillId="0" borderId="0" xfId="3" applyFont="1" applyAlignment="1">
      <alignment horizontal="center"/>
    </xf>
    <xf numFmtId="0" fontId="10" fillId="0" borderId="0" xfId="3" applyAlignment="1">
      <alignment horizontal="center" vertical="center" wrapText="1"/>
    </xf>
    <xf numFmtId="0" fontId="1" fillId="0" borderId="4" xfId="3" applyFont="1" applyBorder="1" applyAlignment="1">
      <alignment horizontal="left"/>
    </xf>
    <xf numFmtId="0" fontId="1" fillId="0" borderId="8" xfId="3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6" borderId="10" xfId="0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Font="1" applyAlignment="1" applyProtection="1">
      <alignment horizontal="center"/>
      <protection locked="0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5" fillId="0" borderId="0" xfId="2" applyFont="1" applyAlignment="1">
      <alignment horizontal="center"/>
    </xf>
  </cellXfs>
  <cellStyles count="5">
    <cellStyle name="Normal" xfId="0" builtinId="0"/>
    <cellStyle name="Normal 2" xfId="3" xr:uid="{00000000-0005-0000-0000-000002000000}"/>
    <cellStyle name="Normal 2 3" xfId="4" xr:uid="{4FECF024-F770-43AB-A311-D41B113F58BC}"/>
    <cellStyle name="Normal_rcf PNMI app c CM cst rpt 06-30-05 &amp; after" xfId="1" xr:uid="{00000000-0005-0000-0000-000003000000}"/>
    <cellStyle name="Normal_sch k" xfId="2" xr:uid="{00000000-0005-0000-0000-000004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1</xdr:row>
      <xdr:rowOff>0</xdr:rowOff>
    </xdr:from>
    <xdr:to>
      <xdr:col>1</xdr:col>
      <xdr:colOff>1117599</xdr:colOff>
      <xdr:row>11</xdr:row>
      <xdr:rowOff>105948</xdr:rowOff>
    </xdr:to>
    <xdr:pic>
      <xdr:nvPicPr>
        <xdr:cNvPr id="2" name="Picture 1" descr="http://inet.state.me.us/dhhs/forms/letterhead/documents/Letterhead-082418/DHHS-Logo_6x6_300dpi.jpg">
          <a:extLst>
            <a:ext uri="{FF2B5EF4-FFF2-40B4-BE49-F238E27FC236}">
              <a16:creationId xmlns:a16="http://schemas.microsoft.com/office/drawing/2014/main" id="{0441941D-4136-4DCB-8168-9A63F4047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190500"/>
          <a:ext cx="2425699" cy="2426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1"/>
  <sheetViews>
    <sheetView showGridLines="0" tabSelected="1" zoomScaleNormal="100" workbookViewId="0">
      <selection activeCell="B4" sqref="B4:C4"/>
    </sheetView>
  </sheetViews>
  <sheetFormatPr defaultColWidth="8.88671875" defaultRowHeight="15" x14ac:dyDescent="0.2"/>
  <cols>
    <col min="1" max="1" width="21.21875" style="79" customWidth="1"/>
    <col min="2" max="2" width="18" style="79" customWidth="1"/>
    <col min="3" max="5" width="14.77734375" style="79" customWidth="1"/>
    <col min="6" max="6" width="13.44140625" style="79" customWidth="1"/>
    <col min="7" max="16384" width="8.88671875" style="79"/>
  </cols>
  <sheetData>
    <row r="1" spans="1:5" ht="15.75" x14ac:dyDescent="0.25">
      <c r="A1" s="78" t="s">
        <v>411</v>
      </c>
    </row>
    <row r="2" spans="1:5" ht="15.75" x14ac:dyDescent="0.25">
      <c r="A2" s="78"/>
    </row>
    <row r="3" spans="1:5" ht="15.75" x14ac:dyDescent="0.25">
      <c r="A3" s="78" t="s">
        <v>281</v>
      </c>
    </row>
    <row r="4" spans="1:5" x14ac:dyDescent="0.2">
      <c r="A4" s="79" t="s">
        <v>282</v>
      </c>
      <c r="B4" s="267"/>
      <c r="C4" s="267"/>
    </row>
    <row r="5" spans="1:5" x14ac:dyDescent="0.2">
      <c r="A5" s="79" t="s">
        <v>198</v>
      </c>
      <c r="B5" s="267"/>
      <c r="C5" s="267"/>
    </row>
    <row r="6" spans="1:5" x14ac:dyDescent="0.2">
      <c r="A6" s="79" t="s">
        <v>283</v>
      </c>
      <c r="B6" s="80"/>
    </row>
    <row r="7" spans="1:5" x14ac:dyDescent="0.2">
      <c r="A7" s="79" t="s">
        <v>284</v>
      </c>
      <c r="B7" s="80"/>
      <c r="C7" s="81"/>
      <c r="D7" s="81"/>
      <c r="E7" s="81"/>
    </row>
    <row r="8" spans="1:5" x14ac:dyDescent="0.2">
      <c r="A8" s="79" t="s">
        <v>285</v>
      </c>
      <c r="B8" s="82"/>
      <c r="C8" s="81"/>
      <c r="D8" s="81"/>
      <c r="E8" s="81"/>
    </row>
    <row r="9" spans="1:5" x14ac:dyDescent="0.2">
      <c r="A9" s="79" t="s">
        <v>286</v>
      </c>
      <c r="B9" s="80"/>
    </row>
    <row r="10" spans="1:5" x14ac:dyDescent="0.2">
      <c r="A10" s="79" t="s">
        <v>287</v>
      </c>
      <c r="B10" s="80"/>
    </row>
    <row r="11" spans="1:5" x14ac:dyDescent="0.2">
      <c r="A11" s="79" t="s">
        <v>288</v>
      </c>
      <c r="B11" s="83"/>
    </row>
    <row r="13" spans="1:5" x14ac:dyDescent="0.2">
      <c r="A13" s="79" t="s">
        <v>289</v>
      </c>
      <c r="B13" s="80"/>
    </row>
    <row r="14" spans="1:5" x14ac:dyDescent="0.2">
      <c r="A14" s="79" t="s">
        <v>290</v>
      </c>
      <c r="B14" s="84"/>
    </row>
    <row r="15" spans="1:5" x14ac:dyDescent="0.2">
      <c r="A15" s="79" t="s">
        <v>291</v>
      </c>
      <c r="B15" s="84"/>
    </row>
    <row r="17" spans="1:5" x14ac:dyDescent="0.2">
      <c r="A17" s="85" t="s">
        <v>292</v>
      </c>
      <c r="B17" s="85"/>
      <c r="C17" s="85"/>
      <c r="D17" s="85"/>
      <c r="E17" s="85"/>
    </row>
    <row r="18" spans="1:5" x14ac:dyDescent="0.2">
      <c r="A18" s="86" t="s">
        <v>372</v>
      </c>
      <c r="B18" s="83"/>
      <c r="C18" s="86"/>
      <c r="D18" s="86"/>
      <c r="E18" s="86"/>
    </row>
    <row r="20" spans="1:5" x14ac:dyDescent="0.2">
      <c r="A20" s="87" t="s">
        <v>2</v>
      </c>
      <c r="B20" s="87"/>
      <c r="C20" s="87"/>
      <c r="D20" s="87"/>
      <c r="E20" s="87"/>
    </row>
    <row r="21" spans="1:5" x14ac:dyDescent="0.2">
      <c r="A21" s="88" t="s">
        <v>293</v>
      </c>
      <c r="B21" s="88" t="s">
        <v>294</v>
      </c>
      <c r="C21" s="88" t="s">
        <v>372</v>
      </c>
      <c r="D21" s="88" t="s">
        <v>204</v>
      </c>
      <c r="E21" s="88" t="s">
        <v>136</v>
      </c>
    </row>
    <row r="22" spans="1:5" x14ac:dyDescent="0.2">
      <c r="A22" s="89" t="s">
        <v>295</v>
      </c>
      <c r="B22" s="89" t="s">
        <v>295</v>
      </c>
      <c r="C22" s="90"/>
      <c r="D22" s="90"/>
      <c r="E22" s="91">
        <f>SUM(C22:D22)</f>
        <v>0</v>
      </c>
    </row>
    <row r="23" spans="1:5" x14ac:dyDescent="0.2">
      <c r="A23" s="92" t="s">
        <v>295</v>
      </c>
      <c r="B23" s="92" t="s">
        <v>295</v>
      </c>
      <c r="C23" s="93"/>
      <c r="D23" s="93"/>
      <c r="E23" s="94">
        <f>SUM(C23:D23)</f>
        <v>0</v>
      </c>
    </row>
    <row r="24" spans="1:5" x14ac:dyDescent="0.2">
      <c r="A24" s="92" t="s">
        <v>295</v>
      </c>
      <c r="B24" s="92" t="s">
        <v>295</v>
      </c>
      <c r="C24" s="93"/>
      <c r="D24" s="93"/>
      <c r="E24" s="94">
        <f>SUM(C24:D24)</f>
        <v>0</v>
      </c>
    </row>
    <row r="25" spans="1:5" x14ac:dyDescent="0.2">
      <c r="A25" s="92" t="s">
        <v>295</v>
      </c>
      <c r="B25" s="92" t="s">
        <v>295</v>
      </c>
      <c r="C25" s="93"/>
      <c r="D25" s="93"/>
      <c r="E25" s="94">
        <f>SUM(C25:D25)</f>
        <v>0</v>
      </c>
    </row>
    <row r="26" spans="1:5" x14ac:dyDescent="0.2">
      <c r="A26" s="95" t="s">
        <v>295</v>
      </c>
      <c r="B26" s="95" t="s">
        <v>295</v>
      </c>
      <c r="C26" s="96"/>
      <c r="D26" s="96"/>
      <c r="E26" s="97">
        <f>SUM(C26:D26)</f>
        <v>0</v>
      </c>
    </row>
    <row r="28" spans="1:5" ht="15.75" x14ac:dyDescent="0.25">
      <c r="A28" s="78" t="s">
        <v>296</v>
      </c>
    </row>
    <row r="29" spans="1:5" x14ac:dyDescent="0.2">
      <c r="A29" s="98" t="s">
        <v>297</v>
      </c>
      <c r="B29" s="267"/>
      <c r="C29" s="267"/>
    </row>
    <row r="30" spans="1:5" x14ac:dyDescent="0.2">
      <c r="A30" s="79" t="s">
        <v>198</v>
      </c>
      <c r="B30" s="267"/>
      <c r="C30" s="267"/>
    </row>
    <row r="31" spans="1:5" x14ac:dyDescent="0.2">
      <c r="A31" s="79" t="s">
        <v>283</v>
      </c>
      <c r="B31" s="80"/>
    </row>
    <row r="32" spans="1:5" x14ac:dyDescent="0.2">
      <c r="A32" s="79" t="s">
        <v>284</v>
      </c>
      <c r="B32" s="80"/>
    </row>
    <row r="33" spans="1:4" x14ac:dyDescent="0.2">
      <c r="A33" s="79" t="s">
        <v>285</v>
      </c>
      <c r="B33" s="82"/>
    </row>
    <row r="34" spans="1:4" x14ac:dyDescent="0.2">
      <c r="A34" s="79" t="s">
        <v>287</v>
      </c>
      <c r="B34" s="80"/>
    </row>
    <row r="35" spans="1:4" x14ac:dyDescent="0.2">
      <c r="A35" s="79" t="s">
        <v>288</v>
      </c>
      <c r="B35" s="83"/>
    </row>
    <row r="37" spans="1:4" x14ac:dyDescent="0.2">
      <c r="A37" s="79" t="s">
        <v>298</v>
      </c>
      <c r="B37" s="80"/>
    </row>
    <row r="39" spans="1:4" x14ac:dyDescent="0.2">
      <c r="A39" s="85" t="s">
        <v>299</v>
      </c>
    </row>
    <row r="40" spans="1:4" x14ac:dyDescent="0.2">
      <c r="A40" s="99" t="s">
        <v>197</v>
      </c>
      <c r="B40" s="99" t="s">
        <v>213</v>
      </c>
      <c r="C40" s="99" t="s">
        <v>300</v>
      </c>
      <c r="D40" s="99"/>
    </row>
    <row r="41" spans="1:4" x14ac:dyDescent="0.2">
      <c r="A41" s="100"/>
      <c r="B41" s="100"/>
      <c r="C41" s="266"/>
      <c r="D41" s="266"/>
    </row>
    <row r="42" spans="1:4" x14ac:dyDescent="0.2">
      <c r="A42" s="101"/>
      <c r="B42" s="101"/>
      <c r="C42" s="261"/>
      <c r="D42" s="261"/>
    </row>
    <row r="43" spans="1:4" x14ac:dyDescent="0.2">
      <c r="A43" s="101"/>
      <c r="B43" s="101"/>
      <c r="C43" s="261"/>
      <c r="D43" s="261"/>
    </row>
    <row r="44" spans="1:4" x14ac:dyDescent="0.2">
      <c r="A44" s="101"/>
      <c r="B44" s="101"/>
      <c r="C44" s="261"/>
      <c r="D44" s="261"/>
    </row>
    <row r="45" spans="1:4" x14ac:dyDescent="0.2">
      <c r="A45" s="101"/>
      <c r="B45" s="101"/>
      <c r="C45" s="261"/>
      <c r="D45" s="261"/>
    </row>
    <row r="46" spans="1:4" x14ac:dyDescent="0.2">
      <c r="A46" s="101"/>
      <c r="B46" s="101"/>
      <c r="C46" s="261"/>
      <c r="D46" s="261"/>
    </row>
    <row r="47" spans="1:4" x14ac:dyDescent="0.2">
      <c r="A47" s="101"/>
      <c r="B47" s="101"/>
      <c r="C47" s="261"/>
      <c r="D47" s="261"/>
    </row>
    <row r="48" spans="1:4" x14ac:dyDescent="0.2">
      <c r="A48" s="102"/>
      <c r="B48" s="102"/>
      <c r="C48" s="262"/>
      <c r="D48" s="262"/>
    </row>
    <row r="50" spans="1:6" ht="15.75" x14ac:dyDescent="0.25">
      <c r="A50" s="78" t="s">
        <v>301</v>
      </c>
    </row>
    <row r="51" spans="1:6" x14ac:dyDescent="0.2">
      <c r="A51" s="79" t="s">
        <v>8</v>
      </c>
      <c r="B51" s="267"/>
      <c r="C51" s="267"/>
    </row>
    <row r="52" spans="1:6" x14ac:dyDescent="0.2">
      <c r="A52" s="79" t="s">
        <v>302</v>
      </c>
      <c r="B52" s="267"/>
      <c r="C52" s="267"/>
    </row>
    <row r="53" spans="1:6" x14ac:dyDescent="0.2">
      <c r="A53" s="79" t="s">
        <v>283</v>
      </c>
      <c r="B53" s="80"/>
    </row>
    <row r="54" spans="1:6" x14ac:dyDescent="0.2">
      <c r="A54" s="79" t="s">
        <v>284</v>
      </c>
      <c r="B54" s="80"/>
    </row>
    <row r="55" spans="1:6" x14ac:dyDescent="0.2">
      <c r="A55" s="79" t="s">
        <v>303</v>
      </c>
      <c r="B55" s="80"/>
    </row>
    <row r="56" spans="1:6" x14ac:dyDescent="0.2">
      <c r="A56" s="79" t="s">
        <v>287</v>
      </c>
      <c r="B56" s="80"/>
    </row>
    <row r="57" spans="1:6" x14ac:dyDescent="0.2">
      <c r="A57" s="79" t="s">
        <v>304</v>
      </c>
      <c r="B57" s="83"/>
    </row>
    <row r="59" spans="1:6" ht="15.75" x14ac:dyDescent="0.25">
      <c r="A59" s="78" t="s">
        <v>305</v>
      </c>
    </row>
    <row r="60" spans="1:6" x14ac:dyDescent="0.2">
      <c r="A60" s="85" t="s">
        <v>306</v>
      </c>
    </row>
    <row r="61" spans="1:6" x14ac:dyDescent="0.2">
      <c r="A61" s="99" t="s">
        <v>307</v>
      </c>
      <c r="B61" s="99" t="s">
        <v>293</v>
      </c>
      <c r="C61" s="99" t="s">
        <v>294</v>
      </c>
      <c r="D61" s="277" t="s">
        <v>308</v>
      </c>
      <c r="E61" s="277"/>
      <c r="F61" s="277"/>
    </row>
    <row r="62" spans="1:6" x14ac:dyDescent="0.2">
      <c r="A62" s="100"/>
      <c r="B62" s="100"/>
      <c r="C62" s="100"/>
      <c r="D62" s="266"/>
      <c r="E62" s="266"/>
      <c r="F62" s="266"/>
    </row>
    <row r="63" spans="1:6" x14ac:dyDescent="0.2">
      <c r="A63" s="101"/>
      <c r="B63" s="101"/>
      <c r="C63" s="101"/>
      <c r="D63" s="261"/>
      <c r="E63" s="261"/>
      <c r="F63" s="261"/>
    </row>
    <row r="64" spans="1:6" x14ac:dyDescent="0.2">
      <c r="A64" s="101"/>
      <c r="B64" s="101"/>
      <c r="C64" s="101"/>
      <c r="D64" s="261"/>
      <c r="E64" s="261"/>
      <c r="F64" s="261"/>
    </row>
    <row r="65" spans="1:6" x14ac:dyDescent="0.2">
      <c r="A65" s="102"/>
      <c r="B65" s="102"/>
      <c r="C65" s="102"/>
      <c r="D65" s="262"/>
      <c r="E65" s="262"/>
      <c r="F65" s="262"/>
    </row>
    <row r="67" spans="1:6" x14ac:dyDescent="0.2">
      <c r="A67" s="85" t="s">
        <v>309</v>
      </c>
    </row>
    <row r="68" spans="1:6" x14ac:dyDescent="0.2">
      <c r="A68" s="99" t="s">
        <v>307</v>
      </c>
      <c r="B68" s="99" t="s">
        <v>310</v>
      </c>
      <c r="C68" s="99" t="s">
        <v>311</v>
      </c>
    </row>
    <row r="69" spans="1:6" x14ac:dyDescent="0.2">
      <c r="A69" s="100"/>
      <c r="B69" s="100"/>
      <c r="C69" s="100"/>
    </row>
    <row r="70" spans="1:6" x14ac:dyDescent="0.2">
      <c r="A70" s="101"/>
      <c r="B70" s="101"/>
      <c r="C70" s="101"/>
    </row>
    <row r="71" spans="1:6" x14ac:dyDescent="0.2">
      <c r="A71" s="102"/>
      <c r="B71" s="102"/>
      <c r="C71" s="102"/>
    </row>
    <row r="73" spans="1:6" ht="15.75" x14ac:dyDescent="0.25">
      <c r="A73" s="78" t="s">
        <v>312</v>
      </c>
    </row>
    <row r="74" spans="1:6" x14ac:dyDescent="0.2">
      <c r="A74" s="79" t="s">
        <v>313</v>
      </c>
    </row>
    <row r="75" spans="1:6" x14ac:dyDescent="0.2">
      <c r="A75" s="79" t="s">
        <v>314</v>
      </c>
    </row>
    <row r="76" spans="1:6" x14ac:dyDescent="0.2">
      <c r="A76" s="79" t="s">
        <v>315</v>
      </c>
    </row>
    <row r="78" spans="1:6" x14ac:dyDescent="0.2">
      <c r="A78" s="79" t="s">
        <v>316</v>
      </c>
    </row>
    <row r="80" spans="1:6" x14ac:dyDescent="0.2">
      <c r="A80" s="103" t="s">
        <v>317</v>
      </c>
      <c r="B80" s="103"/>
      <c r="C80" s="103"/>
      <c r="D80" s="103"/>
      <c r="E80" s="103"/>
      <c r="F80" s="103"/>
    </row>
    <row r="81" spans="1:6" x14ac:dyDescent="0.2">
      <c r="A81" s="79" t="s">
        <v>318</v>
      </c>
      <c r="B81" s="267"/>
      <c r="C81" s="267"/>
    </row>
    <row r="82" spans="1:6" x14ac:dyDescent="0.2">
      <c r="A82" s="79" t="s">
        <v>319</v>
      </c>
      <c r="B82" s="267"/>
      <c r="C82" s="267"/>
    </row>
    <row r="83" spans="1:6" x14ac:dyDescent="0.2">
      <c r="A83" s="79" t="s">
        <v>320</v>
      </c>
      <c r="B83" s="80"/>
    </row>
    <row r="84" spans="1:6" x14ac:dyDescent="0.2">
      <c r="A84" s="79" t="s">
        <v>321</v>
      </c>
      <c r="B84" s="80"/>
    </row>
    <row r="85" spans="1:6" x14ac:dyDescent="0.2">
      <c r="A85" s="79" t="s">
        <v>322</v>
      </c>
      <c r="B85" s="80"/>
    </row>
    <row r="87" spans="1:6" x14ac:dyDescent="0.2">
      <c r="A87" s="79" t="s">
        <v>323</v>
      </c>
      <c r="B87" s="104"/>
    </row>
    <row r="88" spans="1:6" x14ac:dyDescent="0.2">
      <c r="A88" s="79" t="s">
        <v>324</v>
      </c>
      <c r="C88" s="268"/>
      <c r="D88" s="269"/>
      <c r="E88" s="269"/>
      <c r="F88" s="270"/>
    </row>
    <row r="89" spans="1:6" x14ac:dyDescent="0.2">
      <c r="C89" s="271"/>
      <c r="D89" s="272"/>
      <c r="E89" s="272"/>
      <c r="F89" s="273"/>
    </row>
    <row r="90" spans="1:6" x14ac:dyDescent="0.2">
      <c r="C90" s="271"/>
      <c r="D90" s="272"/>
      <c r="E90" s="272"/>
      <c r="F90" s="273"/>
    </row>
    <row r="91" spans="1:6" x14ac:dyDescent="0.2">
      <c r="C91" s="274"/>
      <c r="D91" s="275"/>
      <c r="E91" s="275"/>
      <c r="F91" s="276"/>
    </row>
    <row r="93" spans="1:6" x14ac:dyDescent="0.2">
      <c r="A93" s="79" t="s">
        <v>325</v>
      </c>
      <c r="C93" s="80"/>
    </row>
    <row r="94" spans="1:6" x14ac:dyDescent="0.2">
      <c r="A94" s="79" t="s">
        <v>326</v>
      </c>
      <c r="C94" s="105"/>
    </row>
    <row r="95" spans="1:6" x14ac:dyDescent="0.2">
      <c r="A95" s="79" t="s">
        <v>327</v>
      </c>
      <c r="C95" s="105"/>
    </row>
    <row r="96" spans="1:6" x14ac:dyDescent="0.2">
      <c r="A96" s="79" t="s">
        <v>328</v>
      </c>
      <c r="C96" s="105"/>
    </row>
    <row r="98" spans="1:6" x14ac:dyDescent="0.2">
      <c r="A98" s="103" t="s">
        <v>329</v>
      </c>
      <c r="B98" s="103"/>
      <c r="C98" s="103"/>
      <c r="D98" s="103"/>
      <c r="E98" s="103"/>
      <c r="F98" s="103"/>
    </row>
    <row r="99" spans="1:6" x14ac:dyDescent="0.2">
      <c r="A99" s="79" t="s">
        <v>330</v>
      </c>
      <c r="B99" s="267"/>
      <c r="C99" s="267"/>
    </row>
    <row r="100" spans="1:6" x14ac:dyDescent="0.2">
      <c r="A100" s="79" t="s">
        <v>331</v>
      </c>
      <c r="B100" s="267"/>
      <c r="C100" s="267"/>
    </row>
    <row r="101" spans="1:6" x14ac:dyDescent="0.2">
      <c r="A101" s="79" t="s">
        <v>332</v>
      </c>
      <c r="B101" s="80"/>
    </row>
    <row r="102" spans="1:6" x14ac:dyDescent="0.2">
      <c r="A102" s="79" t="s">
        <v>333</v>
      </c>
      <c r="B102" s="80"/>
    </row>
    <row r="103" spans="1:6" x14ac:dyDescent="0.2">
      <c r="A103" s="79" t="s">
        <v>334</v>
      </c>
      <c r="B103" s="80"/>
    </row>
    <row r="105" spans="1:6" x14ac:dyDescent="0.2">
      <c r="A105" s="79" t="s">
        <v>335</v>
      </c>
      <c r="B105" s="104"/>
    </row>
    <row r="106" spans="1:6" x14ac:dyDescent="0.2">
      <c r="A106" s="79" t="s">
        <v>324</v>
      </c>
      <c r="C106" s="268"/>
      <c r="D106" s="269"/>
      <c r="E106" s="269"/>
      <c r="F106" s="270"/>
    </row>
    <row r="107" spans="1:6" x14ac:dyDescent="0.2">
      <c r="C107" s="271"/>
      <c r="D107" s="272"/>
      <c r="E107" s="272"/>
      <c r="F107" s="273"/>
    </row>
    <row r="108" spans="1:6" x14ac:dyDescent="0.2">
      <c r="C108" s="271"/>
      <c r="D108" s="272"/>
      <c r="E108" s="272"/>
      <c r="F108" s="273"/>
    </row>
    <row r="109" spans="1:6" x14ac:dyDescent="0.2">
      <c r="C109" s="274"/>
      <c r="D109" s="275"/>
      <c r="E109" s="275"/>
      <c r="F109" s="276"/>
    </row>
    <row r="111" spans="1:6" x14ac:dyDescent="0.2">
      <c r="A111" s="79" t="s">
        <v>325</v>
      </c>
      <c r="C111" s="80"/>
    </row>
    <row r="112" spans="1:6" x14ac:dyDescent="0.2">
      <c r="A112" s="79" t="s">
        <v>326</v>
      </c>
      <c r="C112" s="105"/>
    </row>
    <row r="113" spans="1:6" x14ac:dyDescent="0.2">
      <c r="A113" s="79" t="s">
        <v>327</v>
      </c>
      <c r="C113" s="105"/>
    </row>
    <row r="114" spans="1:6" x14ac:dyDescent="0.2">
      <c r="A114" s="79" t="s">
        <v>328</v>
      </c>
      <c r="C114" s="105"/>
    </row>
    <row r="116" spans="1:6" x14ac:dyDescent="0.2">
      <c r="A116" s="103" t="s">
        <v>336</v>
      </c>
      <c r="B116" s="103"/>
      <c r="C116" s="103"/>
      <c r="D116" s="103"/>
      <c r="E116" s="103"/>
      <c r="F116" s="103"/>
    </row>
    <row r="117" spans="1:6" x14ac:dyDescent="0.2">
      <c r="A117" s="79" t="s">
        <v>337</v>
      </c>
      <c r="B117" s="267"/>
      <c r="C117" s="267"/>
    </row>
    <row r="118" spans="1:6" x14ac:dyDescent="0.2">
      <c r="A118" s="79" t="s">
        <v>338</v>
      </c>
      <c r="B118" s="267"/>
      <c r="C118" s="267"/>
    </row>
    <row r="119" spans="1:6" x14ac:dyDescent="0.2">
      <c r="A119" s="79" t="s">
        <v>339</v>
      </c>
      <c r="B119" s="80"/>
    </row>
    <row r="120" spans="1:6" x14ac:dyDescent="0.2">
      <c r="A120" s="79" t="s">
        <v>340</v>
      </c>
      <c r="B120" s="80"/>
    </row>
    <row r="121" spans="1:6" x14ac:dyDescent="0.2">
      <c r="A121" s="79" t="s">
        <v>341</v>
      </c>
      <c r="B121" s="80"/>
    </row>
    <row r="123" spans="1:6" x14ac:dyDescent="0.2">
      <c r="A123" s="79" t="s">
        <v>342</v>
      </c>
      <c r="B123" s="104"/>
    </row>
    <row r="124" spans="1:6" x14ac:dyDescent="0.2">
      <c r="A124" s="79" t="s">
        <v>324</v>
      </c>
      <c r="C124" s="268"/>
      <c r="D124" s="269"/>
      <c r="E124" s="269"/>
      <c r="F124" s="270"/>
    </row>
    <row r="125" spans="1:6" x14ac:dyDescent="0.2">
      <c r="C125" s="271"/>
      <c r="D125" s="272"/>
      <c r="E125" s="272"/>
      <c r="F125" s="273"/>
    </row>
    <row r="126" spans="1:6" x14ac:dyDescent="0.2">
      <c r="C126" s="271"/>
      <c r="D126" s="272"/>
      <c r="E126" s="272"/>
      <c r="F126" s="273"/>
    </row>
    <row r="127" spans="1:6" x14ac:dyDescent="0.2">
      <c r="C127" s="274"/>
      <c r="D127" s="275"/>
      <c r="E127" s="275"/>
      <c r="F127" s="276"/>
    </row>
    <row r="129" spans="1:6" x14ac:dyDescent="0.2">
      <c r="A129" s="79" t="s">
        <v>325</v>
      </c>
      <c r="C129" s="80"/>
    </row>
    <row r="130" spans="1:6" x14ac:dyDescent="0.2">
      <c r="A130" s="79" t="s">
        <v>326</v>
      </c>
      <c r="C130" s="105"/>
    </row>
    <row r="131" spans="1:6" x14ac:dyDescent="0.2">
      <c r="A131" s="79" t="s">
        <v>327</v>
      </c>
      <c r="C131" s="105"/>
    </row>
    <row r="132" spans="1:6" x14ac:dyDescent="0.2">
      <c r="A132" s="79" t="s">
        <v>328</v>
      </c>
      <c r="C132" s="105"/>
    </row>
    <row r="134" spans="1:6" ht="15.75" x14ac:dyDescent="0.25">
      <c r="A134" s="78" t="s">
        <v>343</v>
      </c>
    </row>
    <row r="136" spans="1:6" x14ac:dyDescent="0.2">
      <c r="A136" s="79" t="s">
        <v>344</v>
      </c>
    </row>
    <row r="137" spans="1:6" x14ac:dyDescent="0.2">
      <c r="A137" s="79" t="s">
        <v>345</v>
      </c>
    </row>
    <row r="138" spans="1:6" x14ac:dyDescent="0.2">
      <c r="A138" s="99" t="s">
        <v>307</v>
      </c>
      <c r="B138" s="263" t="s">
        <v>346</v>
      </c>
      <c r="C138" s="265"/>
      <c r="D138" s="265"/>
      <c r="E138" s="265"/>
      <c r="F138" s="264"/>
    </row>
    <row r="139" spans="1:6" x14ac:dyDescent="0.2">
      <c r="A139" s="100"/>
      <c r="B139" s="266"/>
      <c r="C139" s="266"/>
      <c r="D139" s="266"/>
      <c r="E139" s="266"/>
      <c r="F139" s="266"/>
    </row>
    <row r="140" spans="1:6" x14ac:dyDescent="0.2">
      <c r="A140" s="101"/>
      <c r="B140" s="261"/>
      <c r="C140" s="261"/>
      <c r="D140" s="261"/>
      <c r="E140" s="261"/>
      <c r="F140" s="261"/>
    </row>
    <row r="141" spans="1:6" x14ac:dyDescent="0.2">
      <c r="A141" s="102"/>
      <c r="B141" s="262"/>
      <c r="C141" s="262"/>
      <c r="D141" s="262"/>
      <c r="E141" s="262"/>
      <c r="F141" s="262"/>
    </row>
    <row r="143" spans="1:6" x14ac:dyDescent="0.2">
      <c r="A143" s="79" t="s">
        <v>347</v>
      </c>
    </row>
    <row r="144" spans="1:6" x14ac:dyDescent="0.2">
      <c r="A144" s="79" t="s">
        <v>348</v>
      </c>
    </row>
    <row r="145" spans="1:6" x14ac:dyDescent="0.2">
      <c r="A145" s="263" t="s">
        <v>349</v>
      </c>
      <c r="B145" s="264"/>
      <c r="C145" s="99" t="s">
        <v>350</v>
      </c>
      <c r="D145" s="263" t="s">
        <v>351</v>
      </c>
      <c r="E145" s="265"/>
      <c r="F145" s="264"/>
    </row>
    <row r="146" spans="1:6" x14ac:dyDescent="0.2">
      <c r="A146" s="266"/>
      <c r="B146" s="266"/>
      <c r="C146" s="90"/>
      <c r="D146" s="266"/>
      <c r="E146" s="266"/>
      <c r="F146" s="266"/>
    </row>
    <row r="147" spans="1:6" x14ac:dyDescent="0.2">
      <c r="A147" s="261"/>
      <c r="B147" s="261"/>
      <c r="C147" s="93"/>
      <c r="D147" s="261"/>
      <c r="E147" s="261"/>
      <c r="F147" s="261"/>
    </row>
    <row r="148" spans="1:6" x14ac:dyDescent="0.2">
      <c r="A148" s="261"/>
      <c r="B148" s="261"/>
      <c r="C148" s="93"/>
      <c r="D148" s="261"/>
      <c r="E148" s="261"/>
      <c r="F148" s="261"/>
    </row>
    <row r="149" spans="1:6" x14ac:dyDescent="0.2">
      <c r="A149" s="261"/>
      <c r="B149" s="261"/>
      <c r="C149" s="93"/>
      <c r="D149" s="261"/>
      <c r="E149" s="261"/>
      <c r="F149" s="261"/>
    </row>
    <row r="150" spans="1:6" x14ac:dyDescent="0.2">
      <c r="A150" s="261"/>
      <c r="B150" s="261"/>
      <c r="C150" s="93"/>
      <c r="D150" s="261"/>
      <c r="E150" s="261"/>
      <c r="F150" s="261"/>
    </row>
    <row r="151" spans="1:6" x14ac:dyDescent="0.2">
      <c r="A151" s="262"/>
      <c r="B151" s="262"/>
      <c r="C151" s="96"/>
      <c r="D151" s="262"/>
      <c r="E151" s="262"/>
      <c r="F151" s="262"/>
    </row>
  </sheetData>
  <mergeCells count="46">
    <mergeCell ref="C42:D42"/>
    <mergeCell ref="B4:C4"/>
    <mergeCell ref="B5:C5"/>
    <mergeCell ref="B29:C29"/>
    <mergeCell ref="B30:C30"/>
    <mergeCell ref="C41:D41"/>
    <mergeCell ref="D64:F64"/>
    <mergeCell ref="C43:D43"/>
    <mergeCell ref="C44:D44"/>
    <mergeCell ref="C45:D45"/>
    <mergeCell ref="C46:D46"/>
    <mergeCell ref="C47:D47"/>
    <mergeCell ref="C48:D48"/>
    <mergeCell ref="B51:C51"/>
    <mergeCell ref="B52:C52"/>
    <mergeCell ref="D61:F61"/>
    <mergeCell ref="D62:F62"/>
    <mergeCell ref="D63:F63"/>
    <mergeCell ref="B139:F139"/>
    <mergeCell ref="D65:F65"/>
    <mergeCell ref="B81:C81"/>
    <mergeCell ref="B82:C82"/>
    <mergeCell ref="C88:F91"/>
    <mergeCell ref="B99:C99"/>
    <mergeCell ref="B100:C100"/>
    <mergeCell ref="C106:F109"/>
    <mergeCell ref="B117:C117"/>
    <mergeCell ref="B118:C118"/>
    <mergeCell ref="C124:F127"/>
    <mergeCell ref="B138:F138"/>
    <mergeCell ref="B140:F140"/>
    <mergeCell ref="B141:F141"/>
    <mergeCell ref="A145:B145"/>
    <mergeCell ref="D145:F145"/>
    <mergeCell ref="A146:B146"/>
    <mergeCell ref="D146:F146"/>
    <mergeCell ref="A150:B150"/>
    <mergeCell ref="D150:F150"/>
    <mergeCell ref="A151:B151"/>
    <mergeCell ref="D151:F151"/>
    <mergeCell ref="A147:B147"/>
    <mergeCell ref="D147:F147"/>
    <mergeCell ref="A148:B148"/>
    <mergeCell ref="D148:F148"/>
    <mergeCell ref="A149:B149"/>
    <mergeCell ref="D149:F149"/>
  </mergeCells>
  <dataValidations count="2">
    <dataValidation type="list" allowBlank="1" showErrorMessage="1" errorTitle="Invalid Entry!" error="Please select an item from the drop-down menu." sqref="B13" xr:uid="{00000000-0002-0000-0000-000000000000}">
      <formula1>"AS-FILED,REVISED"</formula1>
    </dataValidation>
    <dataValidation type="list" allowBlank="1" showErrorMessage="1" errorTitle="Invalid Entry!" error="Invalid Entry! Please select an option from the drop-down list." sqref="B37" xr:uid="{00000000-0002-0000-0000-000001000000}">
      <formula1>"Sole Proprietor,Partnership,Corporation,Nonprofit,Government"</formula1>
    </dataValidation>
  </dataValidations>
  <pageMargins left="0.7" right="0.7" top="0.75" bottom="0.75" header="0.3" footer="0.3"/>
  <pageSetup scale="76" orientation="portrait" r:id="rId1"/>
  <rowBreaks count="3" manualBreakCount="3">
    <brk id="27" max="5" man="1"/>
    <brk id="72" max="5" man="1"/>
    <brk id="132" max="5" man="1"/>
  </rowBreaks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J26"/>
  <sheetViews>
    <sheetView showGridLines="0" zoomScale="75" workbookViewId="0">
      <selection activeCell="B11" sqref="B11"/>
    </sheetView>
  </sheetViews>
  <sheetFormatPr defaultColWidth="9.6640625" defaultRowHeight="15" x14ac:dyDescent="0.2"/>
  <cols>
    <col min="1" max="1" width="3.109375" style="79" bestFit="1" customWidth="1"/>
    <col min="2" max="2" width="25.109375" style="79" customWidth="1"/>
    <col min="3" max="3" width="21.88671875" style="79" customWidth="1"/>
    <col min="4" max="6" width="14.88671875" style="79" customWidth="1"/>
    <col min="7" max="7" width="16.6640625" style="79" customWidth="1"/>
    <col min="8" max="8" width="17.21875" style="79" customWidth="1"/>
    <col min="9" max="9" width="14.44140625" style="79" customWidth="1"/>
    <col min="10" max="10" width="14.88671875" style="79" customWidth="1"/>
    <col min="11" max="16384" width="9.6640625" style="79"/>
  </cols>
  <sheetData>
    <row r="1" spans="1:10" ht="15.75" x14ac:dyDescent="0.25">
      <c r="J1" s="5" t="str">
        <f>IF(GeneralInfo!$B$13="","",GeneralInfo!$B$13)</f>
        <v/>
      </c>
    </row>
    <row r="2" spans="1:10" ht="15.75" x14ac:dyDescent="0.25">
      <c r="J2" s="123" t="s">
        <v>135</v>
      </c>
    </row>
    <row r="3" spans="1:10" ht="15.75" x14ac:dyDescent="0.25">
      <c r="A3" s="289">
        <f>GeneralInfo!$B$4</f>
        <v>0</v>
      </c>
      <c r="B3" s="289"/>
      <c r="C3" s="289"/>
      <c r="D3" s="289"/>
      <c r="E3" s="289"/>
      <c r="F3" s="289"/>
      <c r="G3" s="289"/>
      <c r="H3" s="289"/>
      <c r="I3" s="289"/>
      <c r="J3" s="289"/>
    </row>
    <row r="4" spans="1:10" ht="15.75" x14ac:dyDescent="0.25">
      <c r="A4" s="280" t="s">
        <v>380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5.75" x14ac:dyDescent="0.25">
      <c r="A5" s="290" t="str">
        <f>"For the Period "&amp;TEXT(GeneralInfo!$B$14,"mm/dd/yyyy")&amp;" to "&amp;TEXT(GeneralInfo!$B$15,"mm/dd/yyyy")</f>
        <v>For the Period 01/00/1900 to 01/00/1900</v>
      </c>
      <c r="B5" s="290"/>
      <c r="C5" s="290"/>
      <c r="D5" s="290"/>
      <c r="E5" s="290"/>
      <c r="F5" s="290"/>
      <c r="G5" s="290"/>
      <c r="H5" s="290"/>
      <c r="I5" s="290"/>
      <c r="J5" s="290"/>
    </row>
    <row r="6" spans="1:10" x14ac:dyDescent="0.2">
      <c r="C6" s="124"/>
      <c r="D6" s="124"/>
      <c r="E6" s="124"/>
      <c r="F6" s="124"/>
      <c r="G6" s="124"/>
    </row>
    <row r="7" spans="1:10" ht="15.75" x14ac:dyDescent="0.25">
      <c r="B7" s="125">
        <v>1</v>
      </c>
      <c r="C7" s="125">
        <v>2</v>
      </c>
      <c r="D7" s="125">
        <v>3</v>
      </c>
      <c r="E7" s="125">
        <v>4</v>
      </c>
      <c r="F7" s="125">
        <v>5</v>
      </c>
      <c r="G7" s="125">
        <v>6</v>
      </c>
      <c r="H7" s="125">
        <v>7</v>
      </c>
      <c r="I7" s="125">
        <v>8</v>
      </c>
      <c r="J7" s="125">
        <v>9</v>
      </c>
    </row>
    <row r="8" spans="1:10" ht="15.75" x14ac:dyDescent="0.25">
      <c r="C8" s="126"/>
      <c r="D8" s="126" t="s">
        <v>136</v>
      </c>
      <c r="E8" s="126" t="s">
        <v>136</v>
      </c>
      <c r="F8" s="126" t="s">
        <v>47</v>
      </c>
      <c r="G8" s="78"/>
      <c r="H8" s="78"/>
      <c r="I8" s="126" t="s">
        <v>137</v>
      </c>
      <c r="J8" s="126" t="s">
        <v>138</v>
      </c>
    </row>
    <row r="9" spans="1:10" ht="15.75" x14ac:dyDescent="0.25">
      <c r="C9" s="126" t="s">
        <v>202</v>
      </c>
      <c r="D9" s="126" t="s">
        <v>381</v>
      </c>
      <c r="E9" s="126" t="s">
        <v>45</v>
      </c>
      <c r="F9" s="126" t="s">
        <v>141</v>
      </c>
      <c r="G9" s="126" t="s">
        <v>47</v>
      </c>
      <c r="H9" s="126" t="s">
        <v>46</v>
      </c>
      <c r="I9" s="127" t="s">
        <v>45</v>
      </c>
      <c r="J9" s="127" t="s">
        <v>140</v>
      </c>
    </row>
    <row r="10" spans="1:10" ht="16.5" thickBot="1" x14ac:dyDescent="0.3">
      <c r="B10" s="128" t="s">
        <v>139</v>
      </c>
      <c r="C10" s="128" t="s">
        <v>141</v>
      </c>
      <c r="D10" s="128" t="s">
        <v>210</v>
      </c>
      <c r="E10" s="128" t="s">
        <v>140</v>
      </c>
      <c r="F10" s="128" t="s">
        <v>413</v>
      </c>
      <c r="G10" s="128" t="s">
        <v>140</v>
      </c>
      <c r="H10" s="128" t="s">
        <v>140</v>
      </c>
      <c r="I10" s="128" t="s">
        <v>142</v>
      </c>
      <c r="J10" s="128" t="s">
        <v>142</v>
      </c>
    </row>
    <row r="11" spans="1:10" ht="25.5" customHeight="1" x14ac:dyDescent="0.2">
      <c r="A11" s="129">
        <v>1</v>
      </c>
      <c r="B11" s="135" t="s">
        <v>295</v>
      </c>
      <c r="C11" s="136"/>
      <c r="D11" s="136"/>
      <c r="E11" s="136"/>
      <c r="F11" s="136"/>
      <c r="G11" s="136"/>
      <c r="H11" s="136"/>
      <c r="I11" s="136"/>
      <c r="J11" s="130">
        <f>SUM(G11:I11)</f>
        <v>0</v>
      </c>
    </row>
    <row r="12" spans="1:10" ht="25.5" customHeight="1" x14ac:dyDescent="0.2">
      <c r="A12" s="129">
        <v>2</v>
      </c>
      <c r="B12" s="135" t="s">
        <v>295</v>
      </c>
      <c r="C12" s="136"/>
      <c r="D12" s="136"/>
      <c r="E12" s="136"/>
      <c r="F12" s="136"/>
      <c r="G12" s="136"/>
      <c r="H12" s="136"/>
      <c r="I12" s="136"/>
      <c r="J12" s="130">
        <f>SUM(G12:I12)</f>
        <v>0</v>
      </c>
    </row>
    <row r="13" spans="1:10" ht="25.5" customHeight="1" x14ac:dyDescent="0.2">
      <c r="A13" s="129">
        <v>3</v>
      </c>
      <c r="B13" s="135" t="s">
        <v>295</v>
      </c>
      <c r="C13" s="136"/>
      <c r="D13" s="136"/>
      <c r="E13" s="136"/>
      <c r="F13" s="136"/>
      <c r="G13" s="136"/>
      <c r="H13" s="136"/>
      <c r="I13" s="136"/>
      <c r="J13" s="130">
        <f>SUM(G13:I13)</f>
        <v>0</v>
      </c>
    </row>
    <row r="14" spans="1:10" ht="25.5" customHeight="1" x14ac:dyDescent="0.2">
      <c r="A14" s="129">
        <v>4</v>
      </c>
      <c r="B14" s="135" t="s">
        <v>295</v>
      </c>
      <c r="C14" s="136"/>
      <c r="D14" s="136"/>
      <c r="E14" s="136"/>
      <c r="F14" s="136"/>
      <c r="G14" s="136"/>
      <c r="H14" s="136"/>
      <c r="I14" s="136"/>
      <c r="J14" s="130">
        <f>SUM(G14:I14)</f>
        <v>0</v>
      </c>
    </row>
    <row r="15" spans="1:10" ht="25.5" customHeight="1" x14ac:dyDescent="0.2">
      <c r="A15" s="129">
        <v>5</v>
      </c>
      <c r="B15" s="135" t="s">
        <v>295</v>
      </c>
      <c r="C15" s="136"/>
      <c r="D15" s="136"/>
      <c r="E15" s="136"/>
      <c r="F15" s="136"/>
      <c r="G15" s="136"/>
      <c r="H15" s="136"/>
      <c r="I15" s="136"/>
      <c r="J15" s="130"/>
    </row>
    <row r="16" spans="1:10" ht="25.5" customHeight="1" x14ac:dyDescent="0.2">
      <c r="A16" s="129">
        <v>6</v>
      </c>
      <c r="B16" s="135" t="s">
        <v>295</v>
      </c>
      <c r="C16" s="136"/>
      <c r="D16" s="136"/>
      <c r="E16" s="136"/>
      <c r="F16" s="136"/>
      <c r="G16" s="136"/>
      <c r="H16" s="136"/>
      <c r="I16" s="136"/>
      <c r="J16" s="130"/>
    </row>
    <row r="17" spans="1:10" ht="25.5" customHeight="1" thickBot="1" x14ac:dyDescent="0.25">
      <c r="A17" s="129">
        <v>7</v>
      </c>
      <c r="B17" s="79" t="s">
        <v>143</v>
      </c>
      <c r="C17" s="131">
        <f>SUM(C11:C16)</f>
        <v>0</v>
      </c>
      <c r="D17" s="133">
        <f t="shared" ref="D17:J17" si="0">SUM(D11:D16)</f>
        <v>0</v>
      </c>
      <c r="E17" s="131">
        <f t="shared" si="0"/>
        <v>0</v>
      </c>
      <c r="F17" s="131">
        <f t="shared" si="0"/>
        <v>0</v>
      </c>
      <c r="G17" s="131">
        <f t="shared" si="0"/>
        <v>0</v>
      </c>
      <c r="H17" s="131">
        <f t="shared" si="0"/>
        <v>0</v>
      </c>
      <c r="I17" s="131">
        <f t="shared" si="0"/>
        <v>0</v>
      </c>
      <c r="J17" s="133">
        <f t="shared" si="0"/>
        <v>0</v>
      </c>
    </row>
    <row r="18" spans="1:10" ht="25.5" customHeight="1" thickTop="1" x14ac:dyDescent="0.2">
      <c r="A18" s="129">
        <v>8</v>
      </c>
      <c r="B18" s="79" t="s">
        <v>382</v>
      </c>
      <c r="C18" s="132"/>
      <c r="D18" s="130">
        <f>C17</f>
        <v>0</v>
      </c>
      <c r="E18" s="132"/>
      <c r="F18" s="132"/>
      <c r="G18" s="132"/>
      <c r="H18" s="132"/>
      <c r="I18" s="132"/>
      <c r="J18" s="132"/>
    </row>
    <row r="19" spans="1:10" ht="25.5" customHeight="1" x14ac:dyDescent="0.2">
      <c r="A19" s="129">
        <v>9</v>
      </c>
      <c r="B19" s="79" t="s">
        <v>144</v>
      </c>
      <c r="C19" s="132"/>
      <c r="D19" s="136">
        <v>0</v>
      </c>
      <c r="E19" s="132"/>
      <c r="F19" s="132"/>
      <c r="G19" s="132"/>
      <c r="H19" s="132"/>
      <c r="I19" s="132"/>
      <c r="J19" s="132"/>
    </row>
    <row r="20" spans="1:10" ht="25.5" customHeight="1" x14ac:dyDescent="0.2">
      <c r="A20" s="129">
        <v>10</v>
      </c>
      <c r="B20" s="79" t="s">
        <v>145</v>
      </c>
      <c r="C20" s="132"/>
      <c r="D20" s="136">
        <v>0</v>
      </c>
      <c r="E20" s="132"/>
      <c r="F20" s="132"/>
      <c r="G20" s="132"/>
      <c r="H20" s="132"/>
      <c r="I20" s="132"/>
      <c r="J20" s="132"/>
    </row>
    <row r="21" spans="1:10" ht="25.5" customHeight="1" x14ac:dyDescent="0.2">
      <c r="A21" s="129">
        <v>11</v>
      </c>
      <c r="B21" s="79" t="s">
        <v>146</v>
      </c>
      <c r="C21" s="132"/>
      <c r="D21" s="136">
        <v>0</v>
      </c>
      <c r="E21" s="132"/>
      <c r="F21" s="132"/>
      <c r="G21" s="132"/>
      <c r="H21" s="132"/>
      <c r="I21" s="132"/>
      <c r="J21" s="132"/>
    </row>
    <row r="22" spans="1:10" ht="25.5" customHeight="1" x14ac:dyDescent="0.2">
      <c r="A22" s="129">
        <v>12</v>
      </c>
      <c r="B22" s="79" t="s">
        <v>147</v>
      </c>
      <c r="C22" s="132"/>
      <c r="D22" s="136">
        <v>0</v>
      </c>
      <c r="E22" s="132"/>
      <c r="F22" s="134" t="s">
        <v>389</v>
      </c>
      <c r="G22" s="132" t="s">
        <v>383</v>
      </c>
      <c r="H22" s="132"/>
      <c r="I22" s="132"/>
      <c r="J22" s="137">
        <v>0</v>
      </c>
    </row>
    <row r="23" spans="1:10" ht="25.5" customHeight="1" x14ac:dyDescent="0.2">
      <c r="A23" s="129">
        <v>13</v>
      </c>
      <c r="B23" s="79" t="s">
        <v>148</v>
      </c>
      <c r="C23" s="132"/>
      <c r="D23" s="136">
        <v>0</v>
      </c>
      <c r="E23" s="132"/>
      <c r="F23" s="134" t="s">
        <v>390</v>
      </c>
      <c r="G23" s="132" t="s">
        <v>384</v>
      </c>
      <c r="H23" s="132"/>
      <c r="I23" s="132"/>
      <c r="J23" s="137">
        <v>0</v>
      </c>
    </row>
    <row r="24" spans="1:10" ht="25.5" customHeight="1" x14ac:dyDescent="0.2">
      <c r="A24" s="129">
        <v>14</v>
      </c>
      <c r="B24" s="79" t="s">
        <v>385</v>
      </c>
      <c r="C24" s="132"/>
      <c r="D24" s="130">
        <f>SUM(D17:D23)</f>
        <v>0</v>
      </c>
      <c r="E24" s="132"/>
      <c r="F24" s="134" t="s">
        <v>391</v>
      </c>
      <c r="G24" s="132" t="s">
        <v>386</v>
      </c>
      <c r="H24" s="132"/>
      <c r="I24" s="132"/>
      <c r="J24" s="130">
        <f>J17+J22+J23</f>
        <v>0</v>
      </c>
    </row>
    <row r="25" spans="1:10" ht="25.5" customHeight="1" x14ac:dyDescent="0.2">
      <c r="A25" s="129">
        <v>15</v>
      </c>
      <c r="B25" s="79" t="s">
        <v>387</v>
      </c>
      <c r="C25" s="132"/>
      <c r="D25" s="130">
        <f>'sch g-1'!D42</f>
        <v>0</v>
      </c>
      <c r="E25" s="132"/>
      <c r="F25" s="134" t="s">
        <v>392</v>
      </c>
      <c r="G25" s="132" t="s">
        <v>388</v>
      </c>
      <c r="H25" s="132"/>
      <c r="I25" s="132"/>
      <c r="J25" s="130">
        <f>'sch g-1'!F42</f>
        <v>0</v>
      </c>
    </row>
    <row r="26" spans="1:10" ht="25.5" customHeight="1" x14ac:dyDescent="0.2">
      <c r="A26" s="129">
        <v>16</v>
      </c>
      <c r="B26" s="79" t="s">
        <v>111</v>
      </c>
      <c r="C26" s="132"/>
      <c r="D26" s="130">
        <f>D24-D25</f>
        <v>0</v>
      </c>
      <c r="E26" s="132"/>
      <c r="F26" s="134" t="s">
        <v>393</v>
      </c>
      <c r="G26" s="132" t="s">
        <v>111</v>
      </c>
      <c r="H26" s="132"/>
      <c r="I26" s="132"/>
      <c r="J26" s="130">
        <f>J24-J25</f>
        <v>0</v>
      </c>
    </row>
  </sheetData>
  <mergeCells count="3">
    <mergeCell ref="A3:J3"/>
    <mergeCell ref="A4:J4"/>
    <mergeCell ref="A5:J5"/>
  </mergeCells>
  <printOptions horizontalCentered="1"/>
  <pageMargins left="0.25" right="0.25" top="0.75" bottom="0.75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 fitToPage="1"/>
  </sheetPr>
  <dimension ref="A1:F45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4.6640625" customWidth="1"/>
    <col min="2" max="2" width="43.109375" customWidth="1"/>
    <col min="3" max="3" width="1.44140625" customWidth="1"/>
    <col min="4" max="4" width="14.6640625" customWidth="1"/>
    <col min="5" max="5" width="2.33203125" customWidth="1"/>
    <col min="6" max="6" width="14.6640625" customWidth="1"/>
  </cols>
  <sheetData>
    <row r="1" spans="1:6" ht="15.75" x14ac:dyDescent="0.25">
      <c r="F1" s="5" t="str">
        <f>IF(GeneralInfo!$B$13="","",GeneralInfo!$B$13)</f>
        <v/>
      </c>
    </row>
    <row r="2" spans="1:6" ht="15.75" x14ac:dyDescent="0.25">
      <c r="F2" s="5" t="s">
        <v>240</v>
      </c>
    </row>
    <row r="3" spans="1:6" ht="15.75" customHeight="1" x14ac:dyDescent="0.25">
      <c r="A3" s="284">
        <f>GeneralInfo!$B$4</f>
        <v>0</v>
      </c>
      <c r="B3" s="284"/>
      <c r="C3" s="284"/>
      <c r="D3" s="284"/>
      <c r="E3" s="284"/>
      <c r="F3" s="284"/>
    </row>
    <row r="4" spans="1:6" ht="15.75" x14ac:dyDescent="0.25">
      <c r="A4" s="284" t="s">
        <v>233</v>
      </c>
      <c r="B4" s="284"/>
      <c r="C4" s="284"/>
      <c r="D4" s="284"/>
      <c r="E4" s="284"/>
      <c r="F4" s="284"/>
    </row>
    <row r="5" spans="1:6" ht="15.75" x14ac:dyDescent="0.25">
      <c r="A5" s="284" t="s">
        <v>234</v>
      </c>
      <c r="B5" s="284"/>
      <c r="C5" s="284"/>
      <c r="D5" s="284"/>
      <c r="E5" s="284"/>
      <c r="F5" s="284"/>
    </row>
    <row r="6" spans="1:6" ht="15.75" x14ac:dyDescent="0.25">
      <c r="A6" s="284" t="str">
        <f>"For the Period "&amp;TEXT(GeneralInfo!$B$14,"mm/dd/yyyy")&amp;" to "&amp;TEXT(GeneralInfo!$B$15,"mm/dd/yyyy")</f>
        <v>For the Period 01/00/1900 to 01/00/1900</v>
      </c>
      <c r="B6" s="284"/>
      <c r="C6" s="284"/>
      <c r="D6" s="284"/>
      <c r="E6" s="284"/>
      <c r="F6" s="284"/>
    </row>
    <row r="7" spans="1:6" ht="19.5" customHeight="1" x14ac:dyDescent="0.25">
      <c r="A7" s="42"/>
    </row>
    <row r="8" spans="1:6" ht="19.5" customHeight="1" x14ac:dyDescent="0.25">
      <c r="A8" s="42"/>
      <c r="B8" s="51" t="s">
        <v>238</v>
      </c>
      <c r="C8" s="52"/>
      <c r="D8" s="53"/>
    </row>
    <row r="9" spans="1:6" ht="19.5" customHeight="1" x14ac:dyDescent="0.25">
      <c r="A9" s="42"/>
      <c r="B9" s="54" t="s">
        <v>239</v>
      </c>
      <c r="C9" s="50"/>
      <c r="D9" s="224">
        <f>'sch h'!M34</f>
        <v>0</v>
      </c>
    </row>
    <row r="10" spans="1:6" ht="19.5" customHeight="1" thickBot="1" x14ac:dyDescent="0.3">
      <c r="A10" s="42"/>
      <c r="B10" s="54" t="s">
        <v>241</v>
      </c>
      <c r="C10" s="50"/>
      <c r="D10" s="225">
        <f>D16</f>
        <v>0</v>
      </c>
    </row>
    <row r="11" spans="1:6" ht="19.5" customHeight="1" thickBot="1" x14ac:dyDescent="0.3">
      <c r="A11" s="42"/>
      <c r="B11" s="55" t="s">
        <v>247</v>
      </c>
      <c r="C11" s="56"/>
      <c r="D11" s="226">
        <f>D9-D10</f>
        <v>0</v>
      </c>
    </row>
    <row r="12" spans="1:6" ht="15.75" thickTop="1" x14ac:dyDescent="0.2"/>
    <row r="13" spans="1:6" ht="15.75" x14ac:dyDescent="0.25">
      <c r="D13" s="10">
        <v>1</v>
      </c>
      <c r="E13" s="10"/>
      <c r="F13" s="10">
        <v>2</v>
      </c>
    </row>
    <row r="14" spans="1:6" ht="15.75" x14ac:dyDescent="0.25">
      <c r="B14" s="61" t="s">
        <v>245</v>
      </c>
      <c r="D14" s="10" t="s">
        <v>136</v>
      </c>
      <c r="E14" s="10"/>
      <c r="F14" s="10" t="s">
        <v>136</v>
      </c>
    </row>
    <row r="15" spans="1:6" ht="16.5" thickBot="1" x14ac:dyDescent="0.3">
      <c r="B15" s="60" t="s">
        <v>246</v>
      </c>
      <c r="D15" s="38" t="s">
        <v>141</v>
      </c>
      <c r="E15" s="10"/>
      <c r="F15" s="38" t="s">
        <v>235</v>
      </c>
    </row>
    <row r="16" spans="1:6" ht="18.75" customHeight="1" x14ac:dyDescent="0.2">
      <c r="A16" s="1">
        <v>1</v>
      </c>
      <c r="B16" s="223">
        <f>A3</f>
        <v>0</v>
      </c>
      <c r="D16" s="221"/>
      <c r="F16" s="221"/>
    </row>
    <row r="17" spans="1:6" ht="18.75" customHeight="1" x14ac:dyDescent="0.2">
      <c r="A17" s="1">
        <v>2</v>
      </c>
      <c r="B17" s="220"/>
      <c r="D17" s="222"/>
      <c r="F17" s="222"/>
    </row>
    <row r="18" spans="1:6" ht="18.75" customHeight="1" x14ac:dyDescent="0.2">
      <c r="A18" s="1">
        <v>3</v>
      </c>
      <c r="B18" s="220"/>
      <c r="D18" s="222"/>
      <c r="F18" s="222"/>
    </row>
    <row r="19" spans="1:6" ht="18.75" customHeight="1" x14ac:dyDescent="0.2">
      <c r="A19" s="1">
        <v>4</v>
      </c>
      <c r="B19" s="220"/>
      <c r="D19" s="222"/>
      <c r="F19" s="222"/>
    </row>
    <row r="20" spans="1:6" ht="18.75" customHeight="1" x14ac:dyDescent="0.2">
      <c r="A20" s="1">
        <v>5</v>
      </c>
      <c r="B20" s="220"/>
      <c r="D20" s="222"/>
      <c r="F20" s="222"/>
    </row>
    <row r="21" spans="1:6" ht="18.75" customHeight="1" x14ac:dyDescent="0.2">
      <c r="A21" s="1">
        <v>6</v>
      </c>
      <c r="B21" s="220"/>
      <c r="D21" s="222"/>
      <c r="F21" s="222"/>
    </row>
    <row r="22" spans="1:6" ht="18.75" customHeight="1" x14ac:dyDescent="0.2">
      <c r="A22" s="1">
        <v>7</v>
      </c>
      <c r="B22" s="220"/>
      <c r="D22" s="222"/>
      <c r="F22" s="222"/>
    </row>
    <row r="23" spans="1:6" ht="18.75" customHeight="1" x14ac:dyDescent="0.2">
      <c r="A23" s="1">
        <v>8</v>
      </c>
      <c r="B23" s="220"/>
      <c r="D23" s="222"/>
      <c r="F23" s="222"/>
    </row>
    <row r="24" spans="1:6" ht="18.75" customHeight="1" x14ac:dyDescent="0.2">
      <c r="A24" s="1">
        <v>9</v>
      </c>
      <c r="B24" s="220"/>
      <c r="D24" s="222"/>
      <c r="F24" s="222"/>
    </row>
    <row r="25" spans="1:6" ht="18.75" customHeight="1" x14ac:dyDescent="0.2">
      <c r="A25" s="1">
        <v>10</v>
      </c>
      <c r="B25" s="220"/>
      <c r="D25" s="222"/>
      <c r="F25" s="222"/>
    </row>
    <row r="26" spans="1:6" ht="18.75" customHeight="1" x14ac:dyDescent="0.2">
      <c r="A26" s="1">
        <v>11</v>
      </c>
      <c r="B26" s="220"/>
      <c r="D26" s="222"/>
      <c r="F26" s="222"/>
    </row>
    <row r="27" spans="1:6" ht="18.75" customHeight="1" x14ac:dyDescent="0.2">
      <c r="A27" s="1">
        <v>12</v>
      </c>
      <c r="B27" s="220"/>
      <c r="D27" s="222"/>
      <c r="F27" s="222"/>
    </row>
    <row r="28" spans="1:6" ht="18.75" customHeight="1" x14ac:dyDescent="0.2">
      <c r="A28" s="1">
        <v>13</v>
      </c>
      <c r="B28" s="220"/>
      <c r="D28" s="222"/>
      <c r="F28" s="222"/>
    </row>
    <row r="29" spans="1:6" ht="18.75" customHeight="1" x14ac:dyDescent="0.2">
      <c r="A29" s="1">
        <v>14</v>
      </c>
      <c r="B29" s="220"/>
      <c r="D29" s="222"/>
      <c r="F29" s="222"/>
    </row>
    <row r="30" spans="1:6" ht="18.75" customHeight="1" x14ac:dyDescent="0.2">
      <c r="A30" s="1">
        <v>15</v>
      </c>
      <c r="B30" s="220"/>
      <c r="D30" s="222"/>
      <c r="F30" s="222"/>
    </row>
    <row r="31" spans="1:6" ht="18.75" customHeight="1" x14ac:dyDescent="0.2">
      <c r="A31" s="1">
        <v>16</v>
      </c>
      <c r="B31" s="220"/>
      <c r="D31" s="222"/>
      <c r="F31" s="222"/>
    </row>
    <row r="32" spans="1:6" ht="18.75" customHeight="1" x14ac:dyDescent="0.2">
      <c r="A32" s="1">
        <v>17</v>
      </c>
      <c r="B32" s="220"/>
      <c r="D32" s="222"/>
      <c r="F32" s="222"/>
    </row>
    <row r="33" spans="1:6" ht="18.75" customHeight="1" x14ac:dyDescent="0.2">
      <c r="A33" s="1">
        <v>18</v>
      </c>
      <c r="B33" s="220"/>
      <c r="D33" s="222"/>
      <c r="F33" s="222"/>
    </row>
    <row r="34" spans="1:6" ht="18.75" customHeight="1" x14ac:dyDescent="0.2">
      <c r="A34" s="1">
        <v>19</v>
      </c>
      <c r="B34" s="220"/>
      <c r="D34" s="222"/>
      <c r="F34" s="222"/>
    </row>
    <row r="35" spans="1:6" ht="18.75" customHeight="1" x14ac:dyDescent="0.2">
      <c r="A35" s="1">
        <v>20</v>
      </c>
      <c r="B35" s="220"/>
      <c r="D35" s="222"/>
      <c r="F35" s="222"/>
    </row>
    <row r="36" spans="1:6" ht="18.75" customHeight="1" x14ac:dyDescent="0.2">
      <c r="A36" s="1">
        <v>21</v>
      </c>
      <c r="B36" s="220"/>
      <c r="D36" s="222"/>
      <c r="F36" s="222"/>
    </row>
    <row r="37" spans="1:6" ht="18.75" customHeight="1" x14ac:dyDescent="0.2">
      <c r="A37" s="1">
        <v>22</v>
      </c>
      <c r="B37" s="220"/>
      <c r="D37" s="222"/>
      <c r="F37" s="222"/>
    </row>
    <row r="38" spans="1:6" ht="18.75" customHeight="1" x14ac:dyDescent="0.2">
      <c r="A38" s="1">
        <v>23</v>
      </c>
      <c r="B38" s="220"/>
      <c r="D38" s="222"/>
      <c r="F38" s="222"/>
    </row>
    <row r="39" spans="1:6" ht="18.75" customHeight="1" x14ac:dyDescent="0.2">
      <c r="A39" s="1">
        <v>24</v>
      </c>
      <c r="B39" s="220"/>
      <c r="D39" s="222"/>
      <c r="F39" s="222"/>
    </row>
    <row r="40" spans="1:6" ht="18.75" customHeight="1" x14ac:dyDescent="0.2">
      <c r="A40" s="1">
        <v>25</v>
      </c>
      <c r="B40" s="220"/>
      <c r="D40" s="167"/>
      <c r="F40" s="222"/>
    </row>
    <row r="41" spans="1:6" x14ac:dyDescent="0.2">
      <c r="B41" s="2"/>
      <c r="D41" s="2"/>
      <c r="F41" s="2"/>
    </row>
    <row r="42" spans="1:6" x14ac:dyDescent="0.2">
      <c r="A42" s="1">
        <v>26</v>
      </c>
      <c r="B42" t="s">
        <v>236</v>
      </c>
      <c r="D42" s="229">
        <f>SUM(D16:D40)</f>
        <v>0</v>
      </c>
      <c r="F42" s="229">
        <f>SUM(F16:F40)</f>
        <v>0</v>
      </c>
    </row>
    <row r="43" spans="1:6" x14ac:dyDescent="0.2">
      <c r="D43" s="13" t="s">
        <v>243</v>
      </c>
      <c r="F43" s="13" t="s">
        <v>243</v>
      </c>
    </row>
    <row r="44" spans="1:6" x14ac:dyDescent="0.2">
      <c r="D44" t="s">
        <v>242</v>
      </c>
      <c r="F44" t="s">
        <v>244</v>
      </c>
    </row>
    <row r="45" spans="1:6" x14ac:dyDescent="0.2">
      <c r="A45" t="s">
        <v>237</v>
      </c>
    </row>
  </sheetData>
  <mergeCells count="4">
    <mergeCell ref="A3:F3"/>
    <mergeCell ref="A4:F4"/>
    <mergeCell ref="A5:F5"/>
    <mergeCell ref="A6:F6"/>
  </mergeCells>
  <phoneticPr fontId="0" type="noConversion"/>
  <printOptions horizontalCentered="1"/>
  <pageMargins left="0.5" right="0.5" top="0.73" bottom="0.68" header="0.5" footer="0.3"/>
  <pageSetup scale="8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 fitToPage="1"/>
  </sheetPr>
  <dimension ref="A1:M47"/>
  <sheetViews>
    <sheetView showGridLines="0" showOutlineSymbols="0" zoomScale="87" workbookViewId="0"/>
  </sheetViews>
  <sheetFormatPr defaultColWidth="9.6640625" defaultRowHeight="15" x14ac:dyDescent="0.2"/>
  <cols>
    <col min="1" max="1" width="3" customWidth="1"/>
    <col min="2" max="2" width="1.33203125" customWidth="1"/>
    <col min="3" max="3" width="28.5546875" customWidth="1"/>
    <col min="4" max="4" width="1.6640625" customWidth="1"/>
    <col min="5" max="5" width="12.6640625" customWidth="1"/>
    <col min="6" max="6" width="1.6640625" customWidth="1"/>
    <col min="7" max="7" width="12.6640625" customWidth="1"/>
    <col min="8" max="8" width="1.6640625" customWidth="1"/>
    <col min="9" max="9" width="12.6640625" customWidth="1"/>
    <col min="10" max="10" width="1.6640625" customWidth="1"/>
    <col min="11" max="11" width="12.6640625" customWidth="1"/>
    <col min="12" max="12" width="1.6640625" customWidth="1"/>
    <col min="13" max="13" width="12.6640625" customWidth="1"/>
  </cols>
  <sheetData>
    <row r="1" spans="1:13" ht="15.75" x14ac:dyDescent="0.25">
      <c r="M1" s="5" t="str">
        <f>IF(GeneralInfo!$B$13="","",GeneralInfo!$B$13)</f>
        <v/>
      </c>
    </row>
    <row r="2" spans="1:13" ht="15.75" x14ac:dyDescent="0.25">
      <c r="M2" s="5" t="s">
        <v>149</v>
      </c>
    </row>
    <row r="3" spans="1:13" ht="15.75" customHeight="1" x14ac:dyDescent="0.25">
      <c r="A3" s="288">
        <f>GeneralInfo!$B$4</f>
        <v>0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</row>
    <row r="4" spans="1:13" ht="15.75" x14ac:dyDescent="0.25">
      <c r="A4" s="288" t="s">
        <v>150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</row>
    <row r="5" spans="1:13" ht="15.75" x14ac:dyDescent="0.25">
      <c r="A5" s="288" t="s">
        <v>151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</row>
    <row r="6" spans="1:13" ht="15.75" x14ac:dyDescent="0.25">
      <c r="A6" s="288" t="str">
        <f>"For the Period "&amp;TEXT(GeneralInfo!$B$14,"mm/dd/yyyy")&amp;" to "&amp;TEXT(GeneralInfo!$B$15,"mm/dd/yyyy")</f>
        <v>For the Period 01/00/1900 to 01/00/1900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</row>
    <row r="8" spans="1:13" ht="15.75" x14ac:dyDescent="0.25">
      <c r="E8" s="10">
        <v>1</v>
      </c>
      <c r="F8" s="9"/>
      <c r="G8" s="10">
        <v>2</v>
      </c>
      <c r="H8" s="9"/>
      <c r="I8" s="10">
        <v>3</v>
      </c>
      <c r="J8" s="9"/>
      <c r="K8" s="10">
        <v>4</v>
      </c>
      <c r="L8" s="9"/>
      <c r="M8" s="10">
        <v>5</v>
      </c>
    </row>
    <row r="9" spans="1:13" ht="15.75" x14ac:dyDescent="0.25">
      <c r="C9" s="219" t="s">
        <v>249</v>
      </c>
      <c r="E9" s="32" t="s">
        <v>152</v>
      </c>
      <c r="G9" s="32" t="s">
        <v>153</v>
      </c>
      <c r="I9" s="32" t="s">
        <v>152</v>
      </c>
      <c r="K9" s="32" t="s">
        <v>154</v>
      </c>
      <c r="M9" s="32" t="s">
        <v>155</v>
      </c>
    </row>
    <row r="10" spans="1:13" ht="15.75" x14ac:dyDescent="0.25">
      <c r="E10" s="32" t="s">
        <v>156</v>
      </c>
      <c r="G10" s="32" t="s">
        <v>157</v>
      </c>
      <c r="I10" s="32" t="s">
        <v>158</v>
      </c>
      <c r="K10" s="32" t="s">
        <v>158</v>
      </c>
      <c r="M10" s="32" t="s">
        <v>159</v>
      </c>
    </row>
    <row r="11" spans="1:13" ht="16.5" thickBot="1" x14ac:dyDescent="0.3">
      <c r="A11" s="28"/>
      <c r="B11" s="34" t="s">
        <v>151</v>
      </c>
      <c r="E11" s="37" t="s">
        <v>160</v>
      </c>
      <c r="G11" s="37" t="s">
        <v>161</v>
      </c>
      <c r="I11" s="37" t="s">
        <v>141</v>
      </c>
      <c r="K11" s="37" t="s">
        <v>141</v>
      </c>
      <c r="M11" s="37" t="s">
        <v>162</v>
      </c>
    </row>
    <row r="12" spans="1:13" ht="22.5" customHeight="1" x14ac:dyDescent="0.2">
      <c r="A12" s="19">
        <v>1</v>
      </c>
      <c r="C12" s="19" t="s">
        <v>30</v>
      </c>
      <c r="E12" s="146"/>
      <c r="G12" s="122">
        <f>IFERROR(ROUND(I12/E12,2),0)</f>
        <v>0</v>
      </c>
      <c r="I12" s="150"/>
      <c r="K12" s="150"/>
      <c r="M12" s="142">
        <f>I12+K12</f>
        <v>0</v>
      </c>
    </row>
    <row r="13" spans="1:13" ht="22.5" customHeight="1" x14ac:dyDescent="0.2">
      <c r="A13" s="19">
        <v>2</v>
      </c>
      <c r="C13" s="19" t="s">
        <v>31</v>
      </c>
      <c r="E13" s="147"/>
      <c r="G13" s="139">
        <f t="shared" ref="G13:G29" si="0">IFERROR(ROUND(I13/E13,2),0)</f>
        <v>0</v>
      </c>
      <c r="I13" s="151"/>
      <c r="K13" s="151"/>
      <c r="M13" s="143">
        <f t="shared" ref="M13:M29" si="1">I13+K13</f>
        <v>0</v>
      </c>
    </row>
    <row r="14" spans="1:13" ht="22.5" customHeight="1" x14ac:dyDescent="0.2">
      <c r="A14" s="19">
        <v>3</v>
      </c>
      <c r="C14" s="19" t="s">
        <v>32</v>
      </c>
      <c r="E14" s="147"/>
      <c r="G14" s="139">
        <f t="shared" si="0"/>
        <v>0</v>
      </c>
      <c r="I14" s="151"/>
      <c r="K14" s="151"/>
      <c r="M14" s="143">
        <f t="shared" si="1"/>
        <v>0</v>
      </c>
    </row>
    <row r="15" spans="1:13" ht="22.5" customHeight="1" x14ac:dyDescent="0.2">
      <c r="A15" s="19">
        <v>4</v>
      </c>
      <c r="C15" s="19" t="s">
        <v>33</v>
      </c>
      <c r="E15" s="147"/>
      <c r="G15" s="139">
        <f t="shared" si="0"/>
        <v>0</v>
      </c>
      <c r="I15" s="151"/>
      <c r="K15" s="151"/>
      <c r="M15" s="143">
        <f t="shared" si="1"/>
        <v>0</v>
      </c>
    </row>
    <row r="16" spans="1:13" ht="22.5" customHeight="1" x14ac:dyDescent="0.2">
      <c r="A16" s="19">
        <v>5</v>
      </c>
      <c r="C16" s="19" t="s">
        <v>34</v>
      </c>
      <c r="E16" s="147"/>
      <c r="G16" s="139">
        <f t="shared" si="0"/>
        <v>0</v>
      </c>
      <c r="I16" s="151"/>
      <c r="K16" s="151"/>
      <c r="M16" s="143">
        <f t="shared" si="1"/>
        <v>0</v>
      </c>
    </row>
    <row r="17" spans="1:13" ht="22.5" customHeight="1" x14ac:dyDescent="0.2">
      <c r="A17" s="19">
        <v>6</v>
      </c>
      <c r="C17" s="19" t="s">
        <v>35</v>
      </c>
      <c r="E17" s="147"/>
      <c r="G17" s="139">
        <f t="shared" si="0"/>
        <v>0</v>
      </c>
      <c r="I17" s="151"/>
      <c r="K17" s="151"/>
      <c r="M17" s="143">
        <f t="shared" si="1"/>
        <v>0</v>
      </c>
    </row>
    <row r="18" spans="1:13" ht="22.5" customHeight="1" x14ac:dyDescent="0.2">
      <c r="A18" s="19">
        <v>7</v>
      </c>
      <c r="C18" s="19" t="s">
        <v>36</v>
      </c>
      <c r="E18" s="147"/>
      <c r="G18" s="139">
        <f t="shared" si="0"/>
        <v>0</v>
      </c>
      <c r="I18" s="151"/>
      <c r="K18" s="151"/>
      <c r="M18" s="143">
        <f t="shared" si="1"/>
        <v>0</v>
      </c>
    </row>
    <row r="19" spans="1:13" ht="22.5" customHeight="1" x14ac:dyDescent="0.2">
      <c r="A19" s="19">
        <v>8</v>
      </c>
      <c r="C19" s="19" t="s">
        <v>37</v>
      </c>
      <c r="E19" s="147"/>
      <c r="G19" s="139">
        <f t="shared" si="0"/>
        <v>0</v>
      </c>
      <c r="I19" s="151"/>
      <c r="K19" s="151"/>
      <c r="M19" s="143">
        <f t="shared" si="1"/>
        <v>0</v>
      </c>
    </row>
    <row r="20" spans="1:13" ht="22.5" customHeight="1" x14ac:dyDescent="0.2">
      <c r="A20" s="19">
        <v>9</v>
      </c>
      <c r="C20" s="19" t="s">
        <v>38</v>
      </c>
      <c r="E20" s="147"/>
      <c r="G20" s="139">
        <f t="shared" si="0"/>
        <v>0</v>
      </c>
      <c r="I20" s="151"/>
      <c r="K20" s="151"/>
      <c r="M20" s="143">
        <f t="shared" si="1"/>
        <v>0</v>
      </c>
    </row>
    <row r="21" spans="1:13" ht="22.5" customHeight="1" x14ac:dyDescent="0.2">
      <c r="A21" s="19">
        <v>10</v>
      </c>
      <c r="C21" s="19" t="s">
        <v>39</v>
      </c>
      <c r="E21" s="147"/>
      <c r="G21" s="139">
        <f t="shared" si="0"/>
        <v>0</v>
      </c>
      <c r="I21" s="151"/>
      <c r="K21" s="151"/>
      <c r="M21" s="143">
        <f t="shared" si="1"/>
        <v>0</v>
      </c>
    </row>
    <row r="22" spans="1:13" ht="22.5" customHeight="1" x14ac:dyDescent="0.2">
      <c r="A22" s="19">
        <v>11</v>
      </c>
      <c r="C22" s="19" t="s">
        <v>40</v>
      </c>
      <c r="E22" s="147"/>
      <c r="G22" s="139">
        <f t="shared" si="0"/>
        <v>0</v>
      </c>
      <c r="I22" s="151"/>
      <c r="K22" s="151"/>
      <c r="M22" s="143">
        <f t="shared" si="1"/>
        <v>0</v>
      </c>
    </row>
    <row r="23" spans="1:13" ht="22.5" customHeight="1" x14ac:dyDescent="0.2">
      <c r="A23" s="19">
        <v>12</v>
      </c>
      <c r="C23" s="19" t="s">
        <v>41</v>
      </c>
      <c r="E23" s="147"/>
      <c r="G23" s="139">
        <f t="shared" si="0"/>
        <v>0</v>
      </c>
      <c r="I23" s="151"/>
      <c r="K23" s="151"/>
      <c r="M23" s="143">
        <f t="shared" si="1"/>
        <v>0</v>
      </c>
    </row>
    <row r="24" spans="1:13" ht="22.5" customHeight="1" x14ac:dyDescent="0.2">
      <c r="A24" s="19">
        <v>13</v>
      </c>
      <c r="C24" s="19" t="s">
        <v>42</v>
      </c>
      <c r="E24" s="147"/>
      <c r="G24" s="139">
        <f t="shared" si="0"/>
        <v>0</v>
      </c>
      <c r="I24" s="151"/>
      <c r="K24" s="151"/>
      <c r="M24" s="143">
        <f t="shared" si="1"/>
        <v>0</v>
      </c>
    </row>
    <row r="25" spans="1:13" ht="22.5" customHeight="1" x14ac:dyDescent="0.2">
      <c r="A25" s="19">
        <v>14</v>
      </c>
      <c r="C25" s="19" t="s">
        <v>43</v>
      </c>
      <c r="E25" s="148"/>
      <c r="G25" s="140">
        <f t="shared" si="0"/>
        <v>0</v>
      </c>
      <c r="I25" s="152"/>
      <c r="K25" s="152"/>
      <c r="M25" s="144">
        <f t="shared" si="1"/>
        <v>0</v>
      </c>
    </row>
    <row r="26" spans="1:13" ht="22.5" customHeight="1" x14ac:dyDescent="0.2">
      <c r="A26" s="19">
        <v>15</v>
      </c>
      <c r="C26" s="180" t="str">
        <f>'sch b'!D26</f>
        <v>Other</v>
      </c>
      <c r="E26" s="146"/>
      <c r="G26" s="122">
        <f t="shared" si="0"/>
        <v>0</v>
      </c>
      <c r="I26" s="150"/>
      <c r="K26" s="150"/>
      <c r="M26" s="142">
        <f t="shared" si="1"/>
        <v>0</v>
      </c>
    </row>
    <row r="27" spans="1:13" ht="22.5" customHeight="1" x14ac:dyDescent="0.2">
      <c r="A27" s="19">
        <v>16</v>
      </c>
      <c r="C27" s="180" t="str">
        <f>'sch b'!D27</f>
        <v>Other</v>
      </c>
      <c r="E27" s="147"/>
      <c r="G27" s="139">
        <f t="shared" si="0"/>
        <v>0</v>
      </c>
      <c r="I27" s="151"/>
      <c r="K27" s="151"/>
      <c r="M27" s="143">
        <f t="shared" si="1"/>
        <v>0</v>
      </c>
    </row>
    <row r="28" spans="1:13" ht="22.5" customHeight="1" x14ac:dyDescent="0.2">
      <c r="A28" s="19">
        <v>17</v>
      </c>
      <c r="C28" s="180" t="str">
        <f>'sch b'!D28</f>
        <v>Other</v>
      </c>
      <c r="E28" s="148"/>
      <c r="G28" s="140">
        <f t="shared" si="0"/>
        <v>0</v>
      </c>
      <c r="I28" s="151"/>
      <c r="K28" s="151"/>
      <c r="M28" s="143">
        <f t="shared" si="1"/>
        <v>0</v>
      </c>
    </row>
    <row r="29" spans="1:13" ht="22.5" customHeight="1" x14ac:dyDescent="0.2">
      <c r="A29" s="19">
        <v>18</v>
      </c>
      <c r="C29" s="180" t="str">
        <f>'sch b'!D29</f>
        <v>Other</v>
      </c>
      <c r="E29" s="149"/>
      <c r="G29" s="141">
        <f t="shared" si="0"/>
        <v>0</v>
      </c>
      <c r="I29" s="152"/>
      <c r="K29" s="152"/>
      <c r="M29" s="144">
        <f t="shared" si="1"/>
        <v>0</v>
      </c>
    </row>
    <row r="30" spans="1:13" ht="27.75" customHeight="1" x14ac:dyDescent="0.25">
      <c r="A30">
        <v>19</v>
      </c>
      <c r="B30" s="33" t="s">
        <v>216</v>
      </c>
      <c r="E30" s="153">
        <f>SUM(E12:E29)</f>
        <v>0</v>
      </c>
      <c r="I30" s="120">
        <f>SUM(I12:I29)</f>
        <v>0</v>
      </c>
      <c r="K30" s="120">
        <f>SUM(K12:K29)</f>
        <v>0</v>
      </c>
      <c r="M30" s="120">
        <f>SUM(M12:M29)</f>
        <v>0</v>
      </c>
    </row>
    <row r="31" spans="1:13" ht="12.75" customHeight="1" x14ac:dyDescent="0.2">
      <c r="A31" s="19"/>
      <c r="C31" s="19"/>
      <c r="E31" s="15"/>
      <c r="G31" s="15"/>
      <c r="I31" s="15"/>
      <c r="K31" s="15"/>
      <c r="M31" s="15"/>
    </row>
    <row r="32" spans="1:13" ht="22.5" customHeight="1" x14ac:dyDescent="0.2">
      <c r="A32">
        <v>20</v>
      </c>
      <c r="C32" s="19" t="s">
        <v>215</v>
      </c>
      <c r="E32" s="146"/>
      <c r="G32" s="122">
        <f t="shared" ref="G32" si="2">IFERROR(ROUND(I32/E32,2),0)</f>
        <v>0</v>
      </c>
      <c r="I32" s="150"/>
      <c r="K32" s="150"/>
      <c r="M32" s="142">
        <f t="shared" ref="M32" si="3">I32+K32</f>
        <v>0</v>
      </c>
    </row>
    <row r="33" spans="1:13" x14ac:dyDescent="0.2">
      <c r="E33" s="2"/>
      <c r="G33" s="2"/>
      <c r="I33" s="2"/>
      <c r="K33" s="2"/>
      <c r="M33" s="2"/>
    </row>
    <row r="34" spans="1:13" ht="15.75" x14ac:dyDescent="0.25">
      <c r="A34">
        <v>21</v>
      </c>
      <c r="B34" s="33" t="s">
        <v>163</v>
      </c>
      <c r="E34" s="154">
        <f>E30+E32</f>
        <v>0</v>
      </c>
      <c r="I34" s="142">
        <f>I30+I32</f>
        <v>0</v>
      </c>
      <c r="K34" s="142">
        <f>K30+K32</f>
        <v>0</v>
      </c>
      <c r="M34" s="142">
        <f>M30+M32</f>
        <v>0</v>
      </c>
    </row>
    <row r="35" spans="1:13" x14ac:dyDescent="0.2">
      <c r="I35" s="2"/>
      <c r="K35" s="2"/>
      <c r="M35" s="2"/>
    </row>
    <row r="36" spans="1:13" ht="15.75" x14ac:dyDescent="0.25">
      <c r="B36" s="21" t="s">
        <v>52</v>
      </c>
      <c r="C36" s="7"/>
    </row>
    <row r="37" spans="1:13" ht="22.5" customHeight="1" x14ac:dyDescent="0.2">
      <c r="A37">
        <v>22</v>
      </c>
      <c r="C37" s="19" t="s">
        <v>31</v>
      </c>
      <c r="E37" s="146"/>
      <c r="I37" s="15"/>
      <c r="M37" s="150"/>
    </row>
    <row r="38" spans="1:13" ht="22.5" customHeight="1" x14ac:dyDescent="0.2">
      <c r="A38">
        <v>23</v>
      </c>
      <c r="C38" s="19" t="s">
        <v>32</v>
      </c>
      <c r="E38" s="147"/>
      <c r="M38" s="151"/>
    </row>
    <row r="39" spans="1:13" ht="22.5" customHeight="1" x14ac:dyDescent="0.2">
      <c r="A39">
        <v>24</v>
      </c>
      <c r="C39" s="19" t="s">
        <v>33</v>
      </c>
      <c r="E39" s="148"/>
      <c r="M39" s="152"/>
    </row>
    <row r="40" spans="1:13" ht="22.5" customHeight="1" x14ac:dyDescent="0.2">
      <c r="A40">
        <v>25</v>
      </c>
      <c r="C40" s="180" t="str">
        <f>'sch b'!D57</f>
        <v>Other</v>
      </c>
      <c r="E40" s="146"/>
      <c r="M40" s="150"/>
    </row>
    <row r="41" spans="1:13" ht="22.5" customHeight="1" x14ac:dyDescent="0.2">
      <c r="A41">
        <v>26</v>
      </c>
      <c r="C41" s="180" t="str">
        <f>'sch b'!D58</f>
        <v>Other</v>
      </c>
      <c r="E41" s="147"/>
      <c r="M41" s="151"/>
    </row>
    <row r="42" spans="1:13" ht="22.5" customHeight="1" x14ac:dyDescent="0.2">
      <c r="A42">
        <v>27</v>
      </c>
      <c r="C42" s="180" t="str">
        <f>'sch b'!D59</f>
        <v>Other</v>
      </c>
      <c r="E42" s="147"/>
      <c r="M42" s="151"/>
    </row>
    <row r="43" spans="1:13" ht="22.5" customHeight="1" x14ac:dyDescent="0.2">
      <c r="A43">
        <v>28</v>
      </c>
      <c r="C43" s="180" t="str">
        <f>'sch b'!D60</f>
        <v>Other</v>
      </c>
      <c r="E43" s="147"/>
      <c r="M43" s="151"/>
    </row>
    <row r="44" spans="1:13" x14ac:dyDescent="0.2">
      <c r="C44" s="19"/>
      <c r="E44" s="2"/>
      <c r="M44" s="2"/>
    </row>
    <row r="45" spans="1:13" ht="15.75" x14ac:dyDescent="0.25">
      <c r="A45">
        <v>29</v>
      </c>
      <c r="B45" s="21" t="s">
        <v>164</v>
      </c>
      <c r="C45" s="7"/>
      <c r="E45" s="154">
        <f>SUM(E37:E43)</f>
        <v>0</v>
      </c>
      <c r="M45" s="120">
        <f>SUM(M37:M43)</f>
        <v>0</v>
      </c>
    </row>
    <row r="47" spans="1:13" ht="15.75" x14ac:dyDescent="0.25">
      <c r="A47">
        <v>30</v>
      </c>
      <c r="B47" s="21" t="s">
        <v>196</v>
      </c>
      <c r="C47" s="7"/>
      <c r="E47" s="154">
        <f>E34+E45</f>
        <v>0</v>
      </c>
      <c r="M47" s="120">
        <f>M34+M45</f>
        <v>0</v>
      </c>
    </row>
  </sheetData>
  <mergeCells count="4">
    <mergeCell ref="A3:M3"/>
    <mergeCell ref="A4:M4"/>
    <mergeCell ref="A5:M5"/>
    <mergeCell ref="A6:M6"/>
  </mergeCells>
  <phoneticPr fontId="0" type="noConversion"/>
  <printOptions horizontalCentered="1"/>
  <pageMargins left="0.5" right="0.5" top="0.5" bottom="0.5" header="0.5" footer="0.5"/>
  <pageSetup scale="7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 fitToPage="1"/>
  </sheetPr>
  <dimension ref="A1:Q57"/>
  <sheetViews>
    <sheetView showGridLines="0" showOutlineSymbols="0" zoomScale="87" workbookViewId="0">
      <selection activeCell="A3" sqref="A3:K3"/>
    </sheetView>
  </sheetViews>
  <sheetFormatPr defaultColWidth="9.6640625" defaultRowHeight="15" x14ac:dyDescent="0.2"/>
  <cols>
    <col min="1" max="1" width="4.21875" customWidth="1"/>
    <col min="2" max="2" width="21.44140625" customWidth="1"/>
    <col min="3" max="3" width="12.77734375" customWidth="1"/>
    <col min="4" max="4" width="2.5546875" bestFit="1" customWidth="1"/>
    <col min="5" max="5" width="12.6640625" customWidth="1"/>
    <col min="6" max="6" width="1.6640625" customWidth="1"/>
    <col min="7" max="7" width="12.6640625" bestFit="1" customWidth="1"/>
    <col min="8" max="8" width="2.5546875" customWidth="1"/>
    <col min="9" max="9" width="12.21875" customWidth="1"/>
    <col min="10" max="10" width="1.6640625" customWidth="1"/>
    <col min="11" max="11" width="12.109375" customWidth="1"/>
    <col min="12" max="12" width="1.77734375" customWidth="1"/>
    <col min="13" max="13" width="13.109375" customWidth="1"/>
  </cols>
  <sheetData>
    <row r="1" spans="1:13" ht="15.75" x14ac:dyDescent="0.25">
      <c r="K1" s="5" t="str">
        <f>IF(GeneralInfo!$B$13="","",GeneralInfo!$B$13)</f>
        <v/>
      </c>
    </row>
    <row r="2" spans="1:13" ht="15.75" x14ac:dyDescent="0.25">
      <c r="B2" s="34"/>
      <c r="C2" s="28"/>
      <c r="D2" s="28"/>
      <c r="E2" s="28"/>
      <c r="F2" s="28"/>
      <c r="G2" s="28"/>
      <c r="H2" s="28"/>
      <c r="I2" s="28"/>
      <c r="J2" s="28"/>
      <c r="K2" s="5" t="s">
        <v>165</v>
      </c>
    </row>
    <row r="3" spans="1:13" ht="15.75" customHeight="1" x14ac:dyDescent="0.25">
      <c r="A3" s="286">
        <f>GeneralInfo!$B$4</f>
        <v>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3" ht="15.75" x14ac:dyDescent="0.25">
      <c r="A4" s="286" t="s">
        <v>166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</row>
    <row r="5" spans="1:13" ht="15.75" x14ac:dyDescent="0.25">
      <c r="A5" s="286" t="str">
        <f>"For the Period "&amp;TEXT(GeneralInfo!$B$14,"mm/dd/yyyy")&amp;" to "&amp;TEXT(GeneralInfo!$B$15,"mm/dd/yyyy")</f>
        <v>For the Period 01/00/1900 to 01/00/1900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3" ht="15.75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3" ht="21" customHeight="1" x14ac:dyDescent="0.25">
      <c r="A7" s="8"/>
      <c r="C7" s="10">
        <v>1</v>
      </c>
      <c r="D7" s="9"/>
      <c r="E7" s="10">
        <v>2</v>
      </c>
      <c r="F7" s="9"/>
      <c r="G7" s="10">
        <v>3</v>
      </c>
      <c r="I7" s="4"/>
      <c r="K7" s="4"/>
    </row>
    <row r="8" spans="1:13" ht="15.75" x14ac:dyDescent="0.25">
      <c r="A8" s="291" t="s">
        <v>249</v>
      </c>
      <c r="B8" s="292"/>
      <c r="C8" s="9"/>
      <c r="D8" s="9"/>
      <c r="E8" s="9"/>
      <c r="F8" s="9"/>
      <c r="G8" s="10" t="s">
        <v>156</v>
      </c>
      <c r="H8" s="9"/>
      <c r="I8" s="32"/>
      <c r="J8" s="9"/>
      <c r="K8" s="9"/>
    </row>
    <row r="9" spans="1:13" ht="15.75" x14ac:dyDescent="0.25">
      <c r="C9" s="10" t="s">
        <v>167</v>
      </c>
      <c r="D9" s="9"/>
      <c r="E9" s="10" t="s">
        <v>152</v>
      </c>
      <c r="F9" s="9"/>
      <c r="G9" s="10" t="s">
        <v>168</v>
      </c>
      <c r="H9" s="9"/>
      <c r="I9" s="32"/>
      <c r="J9" s="9"/>
      <c r="K9" s="10"/>
    </row>
    <row r="10" spans="1:13" ht="16.5" thickBot="1" x14ac:dyDescent="0.3">
      <c r="C10" s="38" t="s">
        <v>169</v>
      </c>
      <c r="D10" s="9"/>
      <c r="E10" s="38" t="s">
        <v>156</v>
      </c>
      <c r="F10" s="9"/>
      <c r="G10" s="38" t="s">
        <v>167</v>
      </c>
      <c r="H10" s="9"/>
      <c r="I10" s="10"/>
      <c r="J10" s="9"/>
      <c r="K10" s="10"/>
    </row>
    <row r="11" spans="1:13" x14ac:dyDescent="0.2">
      <c r="A11" s="19">
        <v>1</v>
      </c>
      <c r="B11" s="19" t="str">
        <f>'sch h'!$C$12</f>
        <v>Director of Nursing</v>
      </c>
      <c r="C11" s="157"/>
      <c r="D11" s="49"/>
      <c r="E11" s="181">
        <f>'sch h'!E12</f>
        <v>0</v>
      </c>
      <c r="F11" s="49"/>
      <c r="G11" s="181">
        <f>E11-C11</f>
        <v>0</v>
      </c>
      <c r="I11" s="29"/>
      <c r="K11" s="22"/>
    </row>
    <row r="12" spans="1:13" x14ac:dyDescent="0.2">
      <c r="A12" s="19">
        <v>2</v>
      </c>
      <c r="B12" s="19" t="str">
        <f>'sch h'!$C$13</f>
        <v>RN</v>
      </c>
      <c r="C12" s="158"/>
      <c r="D12" s="49"/>
      <c r="E12" s="182">
        <f>'sch h'!E13</f>
        <v>0</v>
      </c>
      <c r="F12" s="49"/>
      <c r="G12" s="182">
        <f>E12-C12</f>
        <v>0</v>
      </c>
      <c r="I12" s="63"/>
      <c r="K12" s="29"/>
      <c r="M12" s="22"/>
    </row>
    <row r="13" spans="1:13" x14ac:dyDescent="0.2">
      <c r="A13" s="19">
        <v>3</v>
      </c>
      <c r="B13" s="19" t="str">
        <f>'sch h'!$C$14</f>
        <v>LPN</v>
      </c>
      <c r="C13" s="158"/>
      <c r="D13" s="49"/>
      <c r="E13" s="182">
        <f>'sch h'!E14</f>
        <v>0</v>
      </c>
      <c r="F13" s="49"/>
      <c r="G13" s="182">
        <f t="shared" ref="G13:G28" si="0">E13-C13</f>
        <v>0</v>
      </c>
      <c r="I13" s="50"/>
      <c r="J13" s="50"/>
      <c r="K13" s="50"/>
      <c r="M13" s="48"/>
    </row>
    <row r="14" spans="1:13" x14ac:dyDescent="0.2">
      <c r="A14" s="19">
        <v>4</v>
      </c>
      <c r="B14" s="19" t="str">
        <f>'sch h'!$C$15</f>
        <v>Aides</v>
      </c>
      <c r="C14" s="158"/>
      <c r="D14" s="49"/>
      <c r="E14" s="182">
        <f>'sch h'!E15</f>
        <v>0</v>
      </c>
      <c r="F14" s="49"/>
      <c r="G14" s="182">
        <f t="shared" si="0"/>
        <v>0</v>
      </c>
      <c r="I14" s="50"/>
      <c r="J14" s="50"/>
      <c r="K14" s="50"/>
      <c r="M14" s="48"/>
    </row>
    <row r="15" spans="1:13" x14ac:dyDescent="0.2">
      <c r="A15" s="19">
        <v>5</v>
      </c>
      <c r="B15" s="19" t="str">
        <f>'sch h'!$C$16</f>
        <v>Dev. Training Coordinator</v>
      </c>
      <c r="C15" s="158"/>
      <c r="D15" s="49"/>
      <c r="E15" s="182">
        <f>'sch h'!E16</f>
        <v>0</v>
      </c>
      <c r="F15" s="49"/>
      <c r="G15" s="182">
        <f t="shared" si="0"/>
        <v>0</v>
      </c>
      <c r="I15" s="50"/>
      <c r="J15" s="50"/>
      <c r="K15" s="50"/>
      <c r="M15" s="49"/>
    </row>
    <row r="16" spans="1:13" x14ac:dyDescent="0.2">
      <c r="A16" s="19">
        <v>6</v>
      </c>
      <c r="B16" s="19" t="str">
        <f>'sch h'!$C$17</f>
        <v>Patient Activities</v>
      </c>
      <c r="C16" s="158"/>
      <c r="D16" s="49"/>
      <c r="E16" s="182">
        <f>'sch h'!E17</f>
        <v>0</v>
      </c>
      <c r="F16" s="49"/>
      <c r="G16" s="182">
        <f t="shared" si="0"/>
        <v>0</v>
      </c>
      <c r="I16" s="48"/>
      <c r="K16" s="29"/>
      <c r="M16" s="64"/>
    </row>
    <row r="17" spans="1:17" x14ac:dyDescent="0.2">
      <c r="A17" s="19">
        <v>7</v>
      </c>
      <c r="B17" s="19" t="str">
        <f>'sch h'!$C$18</f>
        <v>Social Services</v>
      </c>
      <c r="C17" s="158"/>
      <c r="D17" s="49"/>
      <c r="E17" s="182">
        <f>'sch h'!E18</f>
        <v>0</v>
      </c>
      <c r="F17" s="49"/>
      <c r="G17" s="182">
        <f t="shared" si="0"/>
        <v>0</v>
      </c>
      <c r="J17" s="65"/>
      <c r="K17" s="65"/>
      <c r="L17" s="65"/>
      <c r="M17" s="65"/>
    </row>
    <row r="18" spans="1:17" x14ac:dyDescent="0.2">
      <c r="A18" s="19">
        <v>8</v>
      </c>
      <c r="B18" s="19" t="str">
        <f>'sch h'!$C$19</f>
        <v>QMRP</v>
      </c>
      <c r="C18" s="158"/>
      <c r="D18" s="49"/>
      <c r="E18" s="182">
        <f>'sch h'!E19</f>
        <v>0</v>
      </c>
      <c r="F18" s="49"/>
      <c r="G18" s="182">
        <f t="shared" si="0"/>
        <v>0</v>
      </c>
      <c r="M18" s="48"/>
      <c r="O18" s="29"/>
      <c r="Q18" s="22"/>
    </row>
    <row r="19" spans="1:17" x14ac:dyDescent="0.2">
      <c r="A19" s="19">
        <v>9</v>
      </c>
      <c r="B19" s="19" t="str">
        <f>'sch h'!$C$20</f>
        <v>Plant Maintenance</v>
      </c>
      <c r="C19" s="158"/>
      <c r="D19" s="49"/>
      <c r="E19" s="182">
        <f>'sch h'!E20</f>
        <v>0</v>
      </c>
      <c r="F19" s="49"/>
      <c r="G19" s="182">
        <f t="shared" si="0"/>
        <v>0</v>
      </c>
      <c r="M19" s="48"/>
      <c r="O19" s="29"/>
      <c r="Q19" s="22"/>
    </row>
    <row r="20" spans="1:17" x14ac:dyDescent="0.2">
      <c r="A20" s="19">
        <v>10</v>
      </c>
      <c r="B20" s="19" t="str">
        <f>'sch h'!$C$21</f>
        <v>Housekeeping</v>
      </c>
      <c r="C20" s="158"/>
      <c r="D20" s="49"/>
      <c r="E20" s="182">
        <f>'sch h'!E21</f>
        <v>0</v>
      </c>
      <c r="F20" s="49"/>
      <c r="G20" s="182">
        <f t="shared" si="0"/>
        <v>0</v>
      </c>
    </row>
    <row r="21" spans="1:17" x14ac:dyDescent="0.2">
      <c r="A21" s="19">
        <v>11</v>
      </c>
      <c r="B21" s="19" t="str">
        <f>'sch h'!$C$22</f>
        <v>Laundry</v>
      </c>
      <c r="C21" s="158"/>
      <c r="D21" s="49"/>
      <c r="E21" s="182">
        <f>'sch h'!E22</f>
        <v>0</v>
      </c>
      <c r="F21" s="49"/>
      <c r="G21" s="182">
        <f t="shared" si="0"/>
        <v>0</v>
      </c>
      <c r="I21" s="63"/>
      <c r="K21" s="29"/>
      <c r="M21" s="22"/>
    </row>
    <row r="22" spans="1:17" x14ac:dyDescent="0.2">
      <c r="A22" s="19">
        <v>12</v>
      </c>
      <c r="B22" s="19" t="str">
        <f>'sch h'!$C$23</f>
        <v>Dietary</v>
      </c>
      <c r="C22" s="158"/>
      <c r="D22" s="49"/>
      <c r="E22" s="182">
        <f>'sch h'!E23</f>
        <v>0</v>
      </c>
      <c r="F22" s="49"/>
      <c r="G22" s="182">
        <f t="shared" si="0"/>
        <v>0</v>
      </c>
      <c r="I22" s="50"/>
      <c r="J22" s="50"/>
      <c r="K22" s="50"/>
      <c r="M22" s="48"/>
    </row>
    <row r="23" spans="1:17" x14ac:dyDescent="0.2">
      <c r="A23" s="19">
        <v>13</v>
      </c>
      <c r="B23" s="19" t="str">
        <f>'sch h'!$C$24</f>
        <v>Administrator</v>
      </c>
      <c r="C23" s="158"/>
      <c r="D23" s="49"/>
      <c r="E23" s="182">
        <f>'sch h'!E24</f>
        <v>0</v>
      </c>
      <c r="F23" s="49"/>
      <c r="G23" s="182">
        <f t="shared" si="0"/>
        <v>0</v>
      </c>
      <c r="I23" s="50"/>
      <c r="J23" s="50"/>
      <c r="K23" s="50"/>
      <c r="M23" s="48"/>
    </row>
    <row r="24" spans="1:17" x14ac:dyDescent="0.2">
      <c r="A24" s="19">
        <v>14</v>
      </c>
      <c r="B24" s="19" t="str">
        <f>'sch h'!$C$25</f>
        <v>Office</v>
      </c>
      <c r="C24" s="165"/>
      <c r="D24" s="49"/>
      <c r="E24" s="183">
        <f>'sch h'!E25</f>
        <v>0</v>
      </c>
      <c r="F24" s="49"/>
      <c r="G24" s="183">
        <f t="shared" si="0"/>
        <v>0</v>
      </c>
      <c r="I24" s="50"/>
      <c r="J24" s="50"/>
      <c r="K24" s="50"/>
      <c r="M24" s="48"/>
    </row>
    <row r="25" spans="1:17" x14ac:dyDescent="0.2">
      <c r="A25" s="19">
        <v>15</v>
      </c>
      <c r="B25" s="180" t="str">
        <f>'sch b'!D26</f>
        <v>Other</v>
      </c>
      <c r="C25" s="158"/>
      <c r="D25" s="49"/>
      <c r="E25" s="182">
        <f>'sch h'!E26</f>
        <v>0</v>
      </c>
      <c r="F25" s="49"/>
      <c r="G25" s="182">
        <f t="shared" si="0"/>
        <v>0</v>
      </c>
      <c r="I25" s="50"/>
      <c r="J25" s="50"/>
      <c r="K25" s="50"/>
      <c r="M25" s="48"/>
    </row>
    <row r="26" spans="1:17" x14ac:dyDescent="0.2">
      <c r="A26" s="19">
        <v>16</v>
      </c>
      <c r="B26" s="180" t="str">
        <f>'sch b'!D27</f>
        <v>Other</v>
      </c>
      <c r="C26" s="158"/>
      <c r="D26" s="49"/>
      <c r="E26" s="182">
        <f>'sch h'!E27</f>
        <v>0</v>
      </c>
      <c r="F26" s="49"/>
      <c r="G26" s="182">
        <f t="shared" si="0"/>
        <v>0</v>
      </c>
      <c r="I26" s="50"/>
      <c r="J26" s="50"/>
      <c r="K26" s="50"/>
      <c r="M26" s="48"/>
    </row>
    <row r="27" spans="1:17" x14ac:dyDescent="0.2">
      <c r="A27" s="19">
        <v>17</v>
      </c>
      <c r="B27" s="180" t="str">
        <f>'sch b'!D28</f>
        <v>Other</v>
      </c>
      <c r="C27" s="159"/>
      <c r="D27" s="49"/>
      <c r="E27" s="184">
        <f>'sch h'!E28</f>
        <v>0</v>
      </c>
      <c r="F27" s="49"/>
      <c r="G27" s="184">
        <f t="shared" si="0"/>
        <v>0</v>
      </c>
      <c r="I27" s="50"/>
      <c r="J27" s="50"/>
      <c r="K27" s="50"/>
      <c r="M27" s="48"/>
    </row>
    <row r="28" spans="1:17" x14ac:dyDescent="0.2">
      <c r="A28">
        <v>18</v>
      </c>
      <c r="B28" s="180" t="str">
        <f>'sch b'!D29</f>
        <v>Other</v>
      </c>
      <c r="C28" s="159"/>
      <c r="D28" s="49"/>
      <c r="E28" s="184">
        <f>'sch h'!E29</f>
        <v>0</v>
      </c>
      <c r="F28" s="49"/>
      <c r="G28" s="184">
        <f t="shared" si="0"/>
        <v>0</v>
      </c>
      <c r="I28" s="50"/>
      <c r="J28" s="50"/>
      <c r="K28" s="50"/>
      <c r="M28" s="48"/>
    </row>
    <row r="29" spans="1:17" x14ac:dyDescent="0.2">
      <c r="C29" s="48"/>
      <c r="D29" s="49"/>
      <c r="E29" s="48"/>
      <c r="F29" s="49"/>
      <c r="G29" s="48"/>
      <c r="I29" s="50"/>
      <c r="J29" s="50"/>
      <c r="K29" s="50"/>
      <c r="M29" s="48"/>
    </row>
    <row r="30" spans="1:17" ht="15.75" thickBot="1" x14ac:dyDescent="0.25">
      <c r="A30" s="19">
        <v>19</v>
      </c>
      <c r="B30" t="s">
        <v>221</v>
      </c>
      <c r="C30" s="185">
        <f>SUM(C11:C28)</f>
        <v>0</v>
      </c>
      <c r="D30" s="49"/>
      <c r="E30" s="185">
        <f>SUM(E11:E28)</f>
        <v>0</v>
      </c>
      <c r="F30" s="49"/>
      <c r="G30" s="185">
        <f>SUM(G11:G28)</f>
        <v>0</v>
      </c>
      <c r="I30" s="50"/>
      <c r="J30" s="50"/>
      <c r="K30" s="50"/>
      <c r="M30" s="48"/>
    </row>
    <row r="31" spans="1:17" ht="15.75" thickTop="1" x14ac:dyDescent="0.2">
      <c r="A31" s="19"/>
      <c r="C31" s="48"/>
      <c r="D31" s="49"/>
      <c r="E31" s="48"/>
      <c r="F31" s="49"/>
      <c r="G31" s="48"/>
      <c r="I31" s="50"/>
      <c r="J31" s="50"/>
      <c r="K31" s="50"/>
      <c r="M31" s="49"/>
    </row>
    <row r="32" spans="1:17" ht="15.75" x14ac:dyDescent="0.25">
      <c r="A32" s="19"/>
      <c r="B32" s="21" t="s">
        <v>52</v>
      </c>
      <c r="C32" s="48"/>
      <c r="D32" s="49"/>
      <c r="E32" s="48"/>
      <c r="F32" s="49"/>
      <c r="G32" s="48"/>
      <c r="I32" s="50"/>
      <c r="J32" s="50"/>
      <c r="K32" s="50"/>
      <c r="M32" s="48"/>
    </row>
    <row r="33" spans="1:13" x14ac:dyDescent="0.2">
      <c r="A33" s="19">
        <v>20</v>
      </c>
      <c r="B33" s="19" t="s">
        <v>31</v>
      </c>
      <c r="C33" s="157"/>
      <c r="D33" s="49"/>
      <c r="E33" s="181">
        <f>'sch h'!E37</f>
        <v>0</v>
      </c>
      <c r="F33" s="49"/>
      <c r="G33" s="181">
        <f>E33-C33</f>
        <v>0</v>
      </c>
      <c r="I33" s="50"/>
      <c r="J33" s="50"/>
      <c r="K33" s="50"/>
      <c r="L33" s="28"/>
      <c r="M33" s="66"/>
    </row>
    <row r="34" spans="1:13" x14ac:dyDescent="0.2">
      <c r="A34">
        <v>21</v>
      </c>
      <c r="B34" s="19" t="s">
        <v>32</v>
      </c>
      <c r="C34" s="158"/>
      <c r="D34" s="49"/>
      <c r="E34" s="182">
        <f>'sch h'!E38</f>
        <v>0</v>
      </c>
      <c r="F34" s="49"/>
      <c r="G34" s="182">
        <f t="shared" ref="G34:G39" si="1">E34-C34</f>
        <v>0</v>
      </c>
      <c r="I34" s="50"/>
      <c r="J34" s="50"/>
      <c r="K34" s="50"/>
      <c r="M34" s="48"/>
    </row>
    <row r="35" spans="1:13" x14ac:dyDescent="0.2">
      <c r="A35" s="19">
        <v>22</v>
      </c>
      <c r="B35" s="19" t="s">
        <v>33</v>
      </c>
      <c r="C35" s="158"/>
      <c r="D35" s="49"/>
      <c r="E35" s="182">
        <f>'sch h'!E39</f>
        <v>0</v>
      </c>
      <c r="F35" s="49"/>
      <c r="G35" s="182">
        <f t="shared" si="1"/>
        <v>0</v>
      </c>
      <c r="I35" s="50"/>
      <c r="J35" s="50"/>
      <c r="K35" s="50"/>
      <c r="L35" s="28"/>
      <c r="M35" s="66"/>
    </row>
    <row r="36" spans="1:13" x14ac:dyDescent="0.2">
      <c r="A36" s="19">
        <v>23</v>
      </c>
      <c r="B36" s="180" t="str">
        <f>'sch b'!D57</f>
        <v>Other</v>
      </c>
      <c r="C36" s="158"/>
      <c r="D36" s="49"/>
      <c r="E36" s="182">
        <f>'sch h'!E40</f>
        <v>0</v>
      </c>
      <c r="F36" s="49"/>
      <c r="G36" s="182">
        <f t="shared" si="1"/>
        <v>0</v>
      </c>
      <c r="I36" s="50"/>
      <c r="J36" s="50"/>
      <c r="K36" s="50"/>
      <c r="M36" s="67"/>
    </row>
    <row r="37" spans="1:13" x14ac:dyDescent="0.2">
      <c r="A37">
        <v>24</v>
      </c>
      <c r="B37" s="180" t="str">
        <f>'sch b'!D58</f>
        <v>Other</v>
      </c>
      <c r="C37" s="158"/>
      <c r="D37" s="49"/>
      <c r="E37" s="182">
        <f>'sch h'!E41</f>
        <v>0</v>
      </c>
      <c r="F37" s="49"/>
      <c r="G37" s="182">
        <f t="shared" si="1"/>
        <v>0</v>
      </c>
      <c r="I37" s="50"/>
      <c r="J37" s="50"/>
      <c r="K37" s="50"/>
      <c r="M37" s="68"/>
    </row>
    <row r="38" spans="1:13" x14ac:dyDescent="0.2">
      <c r="A38" s="19">
        <v>25</v>
      </c>
      <c r="B38" s="180" t="str">
        <f>'sch b'!D59</f>
        <v>Other</v>
      </c>
      <c r="C38" s="158"/>
      <c r="D38" s="49"/>
      <c r="E38" s="182">
        <f>'sch h'!E42</f>
        <v>0</v>
      </c>
      <c r="F38" s="49"/>
      <c r="G38" s="182">
        <f t="shared" si="1"/>
        <v>0</v>
      </c>
      <c r="H38" s="50"/>
    </row>
    <row r="39" spans="1:13" x14ac:dyDescent="0.2">
      <c r="A39" s="19">
        <v>26</v>
      </c>
      <c r="B39" s="180" t="str">
        <f>'sch b'!D60</f>
        <v>Other</v>
      </c>
      <c r="C39" s="159"/>
      <c r="D39" s="49"/>
      <c r="E39" s="184">
        <f>'sch h'!E43</f>
        <v>0</v>
      </c>
      <c r="F39" s="49"/>
      <c r="G39" s="184">
        <f t="shared" si="1"/>
        <v>0</v>
      </c>
      <c r="I39" s="29"/>
      <c r="K39" s="22"/>
    </row>
    <row r="40" spans="1:13" x14ac:dyDescent="0.2">
      <c r="B40" s="19"/>
      <c r="C40" s="48"/>
      <c r="D40" s="49"/>
      <c r="E40" s="48"/>
      <c r="F40" s="49"/>
      <c r="G40" s="48"/>
      <c r="I40" s="29"/>
      <c r="K40" s="22"/>
    </row>
    <row r="41" spans="1:13" ht="15.75" thickBot="1" x14ac:dyDescent="0.25">
      <c r="A41">
        <v>27</v>
      </c>
      <c r="B41" t="s">
        <v>222</v>
      </c>
      <c r="C41" s="186">
        <f>SUM(C33:C39)</f>
        <v>0</v>
      </c>
      <c r="D41" s="49"/>
      <c r="E41" s="186">
        <f>SUM(E33:E39)</f>
        <v>0</v>
      </c>
      <c r="F41" s="49"/>
      <c r="G41" s="186">
        <f>SUM(G33:G39)</f>
        <v>0</v>
      </c>
      <c r="I41" s="29"/>
      <c r="K41" s="22"/>
    </row>
    <row r="42" spans="1:13" ht="15.75" thickTop="1" x14ac:dyDescent="0.2">
      <c r="C42" s="49"/>
      <c r="D42" s="49"/>
      <c r="E42" s="49"/>
      <c r="F42" s="49"/>
      <c r="G42" s="49"/>
      <c r="I42" s="29"/>
      <c r="K42" s="22"/>
    </row>
    <row r="43" spans="1:13" ht="15.75" thickBot="1" x14ac:dyDescent="0.25">
      <c r="A43" s="19">
        <v>28</v>
      </c>
      <c r="B43" t="s">
        <v>227</v>
      </c>
      <c r="C43" s="186">
        <f>C30+C41</f>
        <v>0</v>
      </c>
      <c r="D43" s="49"/>
      <c r="E43" s="186">
        <f>E30+E41</f>
        <v>0</v>
      </c>
      <c r="F43" s="49"/>
      <c r="G43" s="186">
        <f>G30+G41</f>
        <v>0</v>
      </c>
      <c r="I43" s="293"/>
      <c r="J43" s="293"/>
      <c r="K43" s="293"/>
      <c r="L43" s="293"/>
    </row>
    <row r="44" spans="1:13" ht="15.75" thickTop="1" x14ac:dyDescent="0.2">
      <c r="A44" s="19"/>
      <c r="C44" s="49"/>
      <c r="D44" s="49"/>
      <c r="E44" s="49"/>
      <c r="F44" s="49"/>
      <c r="G44" s="58"/>
    </row>
    <row r="45" spans="1:13" x14ac:dyDescent="0.2">
      <c r="B45" s="19"/>
      <c r="C45" s="22"/>
      <c r="E45" s="22"/>
      <c r="G45" s="22"/>
      <c r="I45" s="29"/>
      <c r="K45" s="22"/>
    </row>
    <row r="46" spans="1:13" ht="15.75" thickBot="1" x14ac:dyDescent="0.25">
      <c r="A46" s="19">
        <v>29</v>
      </c>
      <c r="B46" s="19" t="s">
        <v>254</v>
      </c>
      <c r="I46" s="188" t="str">
        <f>IF(G43&gt;0,'Sch i-1'!F11,"N/A")</f>
        <v>N/A</v>
      </c>
    </row>
    <row r="47" spans="1:13" ht="15.75" thickTop="1" x14ac:dyDescent="0.2">
      <c r="A47" s="19"/>
      <c r="B47" s="19"/>
      <c r="K47" s="22"/>
    </row>
    <row r="48" spans="1:13" ht="15.75" thickBot="1" x14ac:dyDescent="0.25">
      <c r="A48">
        <v>30</v>
      </c>
      <c r="B48" t="s">
        <v>279</v>
      </c>
      <c r="K48" s="189" t="str">
        <f>IF(G43&gt;0,ROUND(G43*I46,0),"N/A")</f>
        <v>N/A</v>
      </c>
    </row>
    <row r="49" spans="1:11" ht="15.75" thickTop="1" x14ac:dyDescent="0.2"/>
    <row r="50" spans="1:11" ht="15.75" thickBot="1" x14ac:dyDescent="0.25">
      <c r="A50" s="19">
        <v>31</v>
      </c>
      <c r="B50" t="s">
        <v>260</v>
      </c>
      <c r="G50" s="190" t="str">
        <f>IF(G43&gt;0,'Sch i-1'!F28,"N/A")</f>
        <v>N/A</v>
      </c>
      <c r="I50" s="47"/>
      <c r="K50" s="187" t="str">
        <f>IF(G43&gt;0,ROUND(K48*G50,0),"N/A")</f>
        <v>N/A</v>
      </c>
    </row>
    <row r="51" spans="1:11" ht="15.75" thickTop="1" x14ac:dyDescent="0.2">
      <c r="G51" s="4" t="s">
        <v>255</v>
      </c>
    </row>
    <row r="52" spans="1:11" ht="19.5" customHeight="1" thickBot="1" x14ac:dyDescent="0.25">
      <c r="A52">
        <v>32</v>
      </c>
      <c r="B52" t="s">
        <v>256</v>
      </c>
      <c r="K52" s="187" t="str">
        <f>IF(G43&gt;0,SUM(K48,K50),"N/A")</f>
        <v>N/A</v>
      </c>
    </row>
    <row r="53" spans="1:11" ht="15.75" thickTop="1" x14ac:dyDescent="0.2">
      <c r="K53" s="1" t="s">
        <v>230</v>
      </c>
    </row>
    <row r="54" spans="1:11" x14ac:dyDescent="0.2">
      <c r="K54" s="1" t="s">
        <v>232</v>
      </c>
    </row>
    <row r="56" spans="1:11" x14ac:dyDescent="0.2">
      <c r="A56" s="1" t="s">
        <v>170</v>
      </c>
      <c r="B56" t="s">
        <v>171</v>
      </c>
    </row>
    <row r="57" spans="1:11" x14ac:dyDescent="0.2">
      <c r="B57" t="s">
        <v>172</v>
      </c>
    </row>
  </sheetData>
  <mergeCells count="5">
    <mergeCell ref="A8:B8"/>
    <mergeCell ref="I43:L43"/>
    <mergeCell ref="A3:K3"/>
    <mergeCell ref="A4:K4"/>
    <mergeCell ref="A5:K5"/>
  </mergeCells>
  <phoneticPr fontId="0" type="noConversion"/>
  <printOptions horizontalCentered="1"/>
  <pageMargins left="0.5" right="0.5" top="0.5" bottom="0.5" header="0.25" footer="0.25"/>
  <pageSetup scale="7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 fitToPage="1"/>
  </sheetPr>
  <dimension ref="A1:H37"/>
  <sheetViews>
    <sheetView showGridLines="0" zoomScale="75" workbookViewId="0"/>
  </sheetViews>
  <sheetFormatPr defaultColWidth="8" defaultRowHeight="15" x14ac:dyDescent="0.2"/>
  <cols>
    <col min="1" max="1" width="3.6640625" style="191" bestFit="1" customWidth="1"/>
    <col min="2" max="2" width="20.6640625" style="15" customWidth="1"/>
    <col min="3" max="3" width="9.88671875" style="15" customWidth="1"/>
    <col min="4" max="4" width="10.5546875" style="15" customWidth="1"/>
    <col min="5" max="5" width="11.88671875" style="15" customWidth="1"/>
    <col min="6" max="6" width="19" style="15" customWidth="1"/>
    <col min="7" max="7" width="4.5546875" style="15" customWidth="1"/>
    <col min="8" max="16384" width="8" style="15"/>
  </cols>
  <sheetData>
    <row r="1" spans="1:8" ht="15.75" x14ac:dyDescent="0.25">
      <c r="F1" s="5" t="str">
        <f>IF(GeneralInfo!$B$13="","",GeneralInfo!$B$13)</f>
        <v/>
      </c>
      <c r="G1" s="5"/>
    </row>
    <row r="2" spans="1:8" ht="18" customHeight="1" x14ac:dyDescent="0.25">
      <c r="F2" s="62" t="s">
        <v>248</v>
      </c>
    </row>
    <row r="3" spans="1:8" ht="18" customHeight="1" x14ac:dyDescent="0.25">
      <c r="A3" s="288">
        <f>GeneralInfo!$B$4</f>
        <v>0</v>
      </c>
      <c r="B3" s="288"/>
      <c r="C3" s="288"/>
      <c r="D3" s="288"/>
      <c r="E3" s="288"/>
      <c r="F3" s="288"/>
      <c r="G3" s="62"/>
    </row>
    <row r="4" spans="1:8" customFormat="1" ht="15.75" x14ac:dyDescent="0.25">
      <c r="A4" s="288" t="s">
        <v>250</v>
      </c>
      <c r="B4" s="288"/>
      <c r="C4" s="288"/>
      <c r="D4" s="288"/>
      <c r="E4" s="288"/>
      <c r="F4" s="288"/>
      <c r="G4" s="31"/>
    </row>
    <row r="5" spans="1:8" customFormat="1" ht="15.75" x14ac:dyDescent="0.25">
      <c r="A5" s="288" t="s">
        <v>251</v>
      </c>
      <c r="B5" s="288"/>
      <c r="C5" s="288"/>
      <c r="D5" s="288"/>
      <c r="E5" s="288"/>
      <c r="F5" s="288"/>
      <c r="G5" s="31"/>
    </row>
    <row r="6" spans="1:8" ht="18" customHeight="1" x14ac:dyDescent="0.25">
      <c r="A6" s="288" t="str">
        <f>"For the Period "&amp;TEXT(GeneralInfo!$B$14,"mm/dd/yyyy")&amp;" to "&amp;TEXT(GeneralInfo!$B$15,"mm/dd/yyyy")</f>
        <v>For the Period 01/00/1900 to 01/00/1900</v>
      </c>
      <c r="B6" s="288"/>
      <c r="C6" s="288"/>
      <c r="D6" s="288"/>
      <c r="E6" s="288"/>
      <c r="F6" s="288"/>
      <c r="G6" s="62"/>
    </row>
    <row r="7" spans="1:8" customFormat="1" x14ac:dyDescent="0.2">
      <c r="A7" s="1"/>
      <c r="B7" s="28"/>
      <c r="C7" s="15"/>
      <c r="D7" s="28"/>
      <c r="E7" s="28"/>
      <c r="F7" s="28"/>
      <c r="G7" s="28"/>
    </row>
    <row r="8" spans="1:8" ht="23.25" customHeight="1" x14ac:dyDescent="0.2">
      <c r="B8" s="63" t="s">
        <v>223</v>
      </c>
      <c r="C8"/>
      <c r="D8" s="29"/>
      <c r="E8"/>
      <c r="F8" s="22"/>
    </row>
    <row r="9" spans="1:8" ht="21" customHeight="1" x14ac:dyDescent="0.2">
      <c r="A9" s="191">
        <v>1</v>
      </c>
      <c r="B9" s="50" t="s">
        <v>404</v>
      </c>
      <c r="C9" s="50"/>
      <c r="D9" s="50"/>
      <c r="E9"/>
      <c r="F9" s="172">
        <f>'sch h'!I30</f>
        <v>0</v>
      </c>
    </row>
    <row r="10" spans="1:8" ht="21" customHeight="1" x14ac:dyDescent="0.2">
      <c r="A10" s="191">
        <v>2</v>
      </c>
      <c r="B10" s="50" t="s">
        <v>405</v>
      </c>
      <c r="C10" s="50"/>
      <c r="D10" s="50"/>
      <c r="E10"/>
      <c r="F10" s="192">
        <f>'sch h'!E30</f>
        <v>0</v>
      </c>
    </row>
    <row r="11" spans="1:8" ht="21" customHeight="1" thickBot="1" x14ac:dyDescent="0.25">
      <c r="A11" s="191">
        <v>3</v>
      </c>
      <c r="B11" s="50" t="s">
        <v>223</v>
      </c>
      <c r="C11" s="50"/>
      <c r="D11" s="48" t="s">
        <v>224</v>
      </c>
      <c r="E11"/>
      <c r="F11" s="193">
        <f>IFERROR(ROUND(F9/F10,2),0)</f>
        <v>0</v>
      </c>
    </row>
    <row r="12" spans="1:8" ht="23.25" customHeight="1" thickTop="1" x14ac:dyDescent="0.2">
      <c r="C12"/>
      <c r="D12" s="29"/>
      <c r="E12"/>
      <c r="F12" s="65" t="s">
        <v>252</v>
      </c>
    </row>
    <row r="13" spans="1:8" x14ac:dyDescent="0.2">
      <c r="B13"/>
      <c r="C13"/>
      <c r="D13"/>
      <c r="E13"/>
      <c r="F13" s="48"/>
    </row>
    <row r="14" spans="1:8" ht="6" customHeight="1" x14ac:dyDescent="0.2">
      <c r="A14" s="198"/>
      <c r="B14" s="199"/>
      <c r="C14" s="199"/>
      <c r="D14" s="199"/>
      <c r="E14" s="199"/>
      <c r="F14" s="199"/>
      <c r="G14" s="19"/>
      <c r="H14" s="69"/>
    </row>
    <row r="15" spans="1:8" x14ac:dyDescent="0.2">
      <c r="B15"/>
      <c r="C15"/>
      <c r="D15"/>
      <c r="E15"/>
      <c r="F15"/>
    </row>
    <row r="16" spans="1:8" ht="21" customHeight="1" x14ac:dyDescent="0.2">
      <c r="B16" s="63" t="s">
        <v>228</v>
      </c>
      <c r="C16"/>
      <c r="D16" s="29"/>
      <c r="E16"/>
      <c r="F16" s="22"/>
    </row>
    <row r="17" spans="1:8" ht="21" customHeight="1" x14ac:dyDescent="0.2">
      <c r="A17" s="191">
        <v>4</v>
      </c>
      <c r="B17" s="50" t="s">
        <v>397</v>
      </c>
      <c r="C17" s="50"/>
      <c r="D17" s="50"/>
      <c r="E17"/>
      <c r="F17" s="172">
        <f>'sch b'!I30</f>
        <v>0</v>
      </c>
    </row>
    <row r="18" spans="1:8" ht="21" customHeight="1" x14ac:dyDescent="0.2">
      <c r="A18" s="191">
        <v>5</v>
      </c>
      <c r="B18" s="50" t="s">
        <v>398</v>
      </c>
      <c r="C18" s="50"/>
      <c r="D18" s="50"/>
      <c r="E18"/>
      <c r="F18" s="172">
        <f>'sch b'!I31</f>
        <v>0</v>
      </c>
    </row>
    <row r="19" spans="1:8" ht="21" customHeight="1" x14ac:dyDescent="0.2">
      <c r="A19" s="191">
        <v>6</v>
      </c>
      <c r="B19" s="50" t="s">
        <v>399</v>
      </c>
      <c r="C19" s="50"/>
      <c r="D19" s="50"/>
      <c r="E19"/>
      <c r="F19" s="172">
        <f>'sch b'!I32</f>
        <v>0</v>
      </c>
    </row>
    <row r="20" spans="1:8" ht="21" customHeight="1" x14ac:dyDescent="0.2">
      <c r="A20" s="191">
        <v>7</v>
      </c>
      <c r="B20" s="50" t="s">
        <v>400</v>
      </c>
      <c r="C20" s="50"/>
      <c r="D20" s="50"/>
      <c r="E20"/>
      <c r="F20" s="172">
        <f>'sch b'!I33</f>
        <v>0</v>
      </c>
    </row>
    <row r="21" spans="1:8" ht="21" customHeight="1" x14ac:dyDescent="0.2">
      <c r="A21" s="191">
        <v>8</v>
      </c>
      <c r="B21" s="50" t="s">
        <v>401</v>
      </c>
      <c r="C21" s="50"/>
      <c r="D21" s="50"/>
      <c r="E21"/>
      <c r="F21" s="172">
        <f>'sch b'!I34</f>
        <v>0</v>
      </c>
    </row>
    <row r="22" spans="1:8" ht="21" customHeight="1" x14ac:dyDescent="0.2">
      <c r="A22" s="191">
        <v>9</v>
      </c>
      <c r="B22" s="50" t="s">
        <v>402</v>
      </c>
      <c r="C22" s="50"/>
      <c r="D22" s="50"/>
      <c r="E22"/>
      <c r="F22" s="172">
        <f>'sch b'!I35</f>
        <v>0</v>
      </c>
    </row>
    <row r="23" spans="1:8" ht="21" customHeight="1" x14ac:dyDescent="0.2">
      <c r="A23" s="191">
        <v>10</v>
      </c>
      <c r="B23" s="50" t="s">
        <v>403</v>
      </c>
      <c r="C23" s="50"/>
      <c r="D23" s="50"/>
      <c r="E23"/>
      <c r="F23" s="172">
        <f>'sch b'!I36</f>
        <v>0</v>
      </c>
      <c r="H23" s="19"/>
    </row>
    <row r="24" spans="1:8" ht="21" customHeight="1" x14ac:dyDescent="0.2">
      <c r="A24" s="191">
        <v>11</v>
      </c>
      <c r="B24" s="194" t="str">
        <f>'sch b'!D37&amp;" (Sch.B, line 26)"</f>
        <v>Other (Sch.B, line 26)</v>
      </c>
      <c r="C24" s="194"/>
      <c r="D24" s="50"/>
      <c r="E24"/>
      <c r="F24" s="172">
        <f>'sch b'!I37</f>
        <v>0</v>
      </c>
    </row>
    <row r="25" spans="1:8" ht="21" customHeight="1" thickBot="1" x14ac:dyDescent="0.25">
      <c r="A25" s="65">
        <v>12</v>
      </c>
      <c r="B25" s="194" t="str">
        <f>'sch b'!D38&amp;" Other (Sch.B, line 27)"</f>
        <v>Other Other (Sch.B, line 27)</v>
      </c>
      <c r="C25" s="194"/>
      <c r="D25" s="50"/>
      <c r="E25" s="50"/>
      <c r="F25" s="195">
        <f>'sch b'!I38</f>
        <v>0</v>
      </c>
    </row>
    <row r="26" spans="1:8" ht="21" customHeight="1" thickBot="1" x14ac:dyDescent="0.25">
      <c r="A26" s="65">
        <v>13</v>
      </c>
      <c r="B26" s="50" t="s">
        <v>394</v>
      </c>
      <c r="C26" s="50"/>
      <c r="D26" s="50"/>
      <c r="E26" s="50"/>
      <c r="F26" s="196">
        <f>SUM(F17:F25)</f>
        <v>0</v>
      </c>
    </row>
    <row r="27" spans="1:8" ht="21" customHeight="1" thickTop="1" thickBot="1" x14ac:dyDescent="0.25">
      <c r="A27" s="65">
        <v>14</v>
      </c>
      <c r="B27" s="50" t="s">
        <v>395</v>
      </c>
      <c r="C27" s="50"/>
      <c r="D27" s="50"/>
      <c r="E27" s="50"/>
      <c r="F27" s="196">
        <f>F9</f>
        <v>0</v>
      </c>
    </row>
    <row r="28" spans="1:8" ht="21" customHeight="1" thickTop="1" thickBot="1" x14ac:dyDescent="0.25">
      <c r="A28" s="65">
        <v>15</v>
      </c>
      <c r="B28" s="50" t="s">
        <v>396</v>
      </c>
      <c r="C28" s="50"/>
      <c r="D28" s="50"/>
      <c r="E28" s="50"/>
      <c r="F28" s="197">
        <f>IFERROR(ROUND(F26/F27,4),0)</f>
        <v>0</v>
      </c>
    </row>
    <row r="29" spans="1:8" ht="21" customHeight="1" thickTop="1" x14ac:dyDescent="0.2">
      <c r="A29" s="65"/>
      <c r="B29" s="50"/>
      <c r="C29" s="50"/>
      <c r="D29" s="50"/>
      <c r="E29" s="50"/>
      <c r="F29" s="65" t="s">
        <v>253</v>
      </c>
    </row>
    <row r="30" spans="1:8" x14ac:dyDescent="0.2">
      <c r="A30" s="65"/>
      <c r="B30" s="50"/>
      <c r="C30" s="50"/>
      <c r="D30" s="50"/>
      <c r="E30" s="50"/>
    </row>
    <row r="31" spans="1:8" x14ac:dyDescent="0.2">
      <c r="A31" s="65"/>
      <c r="B31" s="50"/>
      <c r="C31" s="50"/>
      <c r="D31" s="50"/>
      <c r="E31" s="50"/>
    </row>
    <row r="32" spans="1:8" x14ac:dyDescent="0.2">
      <c r="A32" s="65"/>
      <c r="B32" s="50"/>
      <c r="C32" s="50"/>
      <c r="D32" s="50"/>
      <c r="E32" s="50"/>
    </row>
    <row r="33" spans="1:5" x14ac:dyDescent="0.2">
      <c r="A33" s="65"/>
      <c r="B33" s="50"/>
      <c r="C33" s="50"/>
      <c r="D33" s="50"/>
      <c r="E33" s="50"/>
    </row>
    <row r="34" spans="1:5" x14ac:dyDescent="0.2">
      <c r="A34" s="65"/>
      <c r="B34" s="50"/>
      <c r="C34" s="50"/>
      <c r="D34" s="50"/>
      <c r="E34" s="50"/>
    </row>
    <row r="35" spans="1:5" x14ac:dyDescent="0.2">
      <c r="A35" s="65"/>
      <c r="B35" s="50"/>
      <c r="C35" s="50"/>
      <c r="D35" s="50"/>
      <c r="E35" s="50"/>
    </row>
    <row r="36" spans="1:5" x14ac:dyDescent="0.2">
      <c r="A36" s="65"/>
      <c r="B36" s="50"/>
      <c r="C36" s="50"/>
      <c r="D36" s="50"/>
      <c r="E36" s="50"/>
    </row>
    <row r="37" spans="1:5" x14ac:dyDescent="0.2">
      <c r="A37" s="65"/>
      <c r="B37" s="50"/>
      <c r="C37" s="50"/>
      <c r="D37" s="50"/>
      <c r="E37" s="50"/>
    </row>
  </sheetData>
  <mergeCells count="4">
    <mergeCell ref="A3:F3"/>
    <mergeCell ref="A4:F4"/>
    <mergeCell ref="A5:F5"/>
    <mergeCell ref="A6:F6"/>
  </mergeCells>
  <phoneticPr fontId="0" type="noConversion"/>
  <printOptions horizontalCentered="1"/>
  <pageMargins left="0.5" right="0.25" top="0.75" bottom="0.5" header="0.5" footer="0.25"/>
  <pageSetup scale="9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 fitToPage="1"/>
  </sheetPr>
  <dimension ref="A1:H27"/>
  <sheetViews>
    <sheetView showGridLines="0" showOutlineSymbols="0" zoomScale="87" zoomScaleNormal="87" workbookViewId="0">
      <selection activeCell="C12" sqref="C12"/>
    </sheetView>
  </sheetViews>
  <sheetFormatPr defaultColWidth="9.6640625" defaultRowHeight="15" x14ac:dyDescent="0.2"/>
  <cols>
    <col min="1" max="1" width="3" style="1" bestFit="1" customWidth="1"/>
    <col min="2" max="2" width="16.6640625" customWidth="1"/>
    <col min="3" max="3" width="6.6640625" customWidth="1"/>
    <col min="4" max="5" width="9.6640625" customWidth="1"/>
    <col min="6" max="6" width="12.6640625" customWidth="1"/>
    <col min="7" max="7" width="9.6640625" customWidth="1"/>
  </cols>
  <sheetData>
    <row r="1" spans="1:8" ht="15.75" x14ac:dyDescent="0.25">
      <c r="H1" s="5" t="str">
        <f>IF(GeneralInfo!$B$13="","",GeneralInfo!$B$13)</f>
        <v/>
      </c>
    </row>
    <row r="2" spans="1:8" ht="15.75" x14ac:dyDescent="0.25">
      <c r="H2" s="5" t="s">
        <v>173</v>
      </c>
    </row>
    <row r="3" spans="1:8" ht="15.75" customHeight="1" x14ac:dyDescent="0.25">
      <c r="A3" s="284">
        <f>GeneralInfo!$B$4</f>
        <v>0</v>
      </c>
      <c r="B3" s="284"/>
      <c r="C3" s="284"/>
      <c r="D3" s="284"/>
      <c r="E3" s="284"/>
      <c r="F3" s="284"/>
      <c r="G3" s="284"/>
      <c r="H3" s="284"/>
    </row>
    <row r="4" spans="1:8" ht="15.75" x14ac:dyDescent="0.25">
      <c r="A4" s="284" t="s">
        <v>412</v>
      </c>
      <c r="B4" s="284"/>
      <c r="C4" s="284"/>
      <c r="D4" s="284"/>
      <c r="E4" s="284"/>
      <c r="F4" s="284"/>
      <c r="G4" s="284"/>
      <c r="H4" s="284"/>
    </row>
    <row r="5" spans="1:8" ht="15.75" x14ac:dyDescent="0.25">
      <c r="A5" s="284" t="str">
        <f>"For the Period "&amp;TEXT(GeneralInfo!$B$14,"mm/dd/yyyy")&amp;" to "&amp;TEXT(GeneralInfo!$B$15,"mm/dd/yyyy")</f>
        <v>For the Period 01/00/1900 to 01/00/1900</v>
      </c>
      <c r="B5" s="284"/>
      <c r="C5" s="284"/>
      <c r="D5" s="284"/>
      <c r="E5" s="284"/>
      <c r="F5" s="284"/>
      <c r="G5" s="284"/>
      <c r="H5" s="284"/>
    </row>
    <row r="6" spans="1:8" x14ac:dyDescent="0.2">
      <c r="A6" s="294"/>
      <c r="B6" s="294"/>
      <c r="C6" s="294"/>
      <c r="D6" s="294"/>
      <c r="E6" s="294"/>
      <c r="F6" s="294"/>
      <c r="G6" s="294"/>
      <c r="H6" s="294"/>
    </row>
    <row r="7" spans="1:8" x14ac:dyDescent="0.2">
      <c r="H7" s="4" t="s">
        <v>136</v>
      </c>
    </row>
    <row r="8" spans="1:8" x14ac:dyDescent="0.2">
      <c r="D8" s="14" t="s">
        <v>1</v>
      </c>
      <c r="E8" s="108" t="s">
        <v>406</v>
      </c>
      <c r="F8" s="4" t="s">
        <v>118</v>
      </c>
      <c r="G8" s="4" t="s">
        <v>174</v>
      </c>
      <c r="H8" s="4" t="s">
        <v>175</v>
      </c>
    </row>
    <row r="9" spans="1:8" x14ac:dyDescent="0.2">
      <c r="D9" s="14" t="s">
        <v>175</v>
      </c>
      <c r="E9" s="14" t="s">
        <v>176</v>
      </c>
      <c r="F9" s="14" t="s">
        <v>177</v>
      </c>
      <c r="G9" s="14" t="s">
        <v>175</v>
      </c>
      <c r="H9" s="14" t="s">
        <v>178</v>
      </c>
    </row>
    <row r="10" spans="1:8" x14ac:dyDescent="0.2">
      <c r="D10" s="14" t="s">
        <v>178</v>
      </c>
      <c r="E10" s="14" t="s">
        <v>179</v>
      </c>
      <c r="F10" s="14" t="s">
        <v>180</v>
      </c>
      <c r="G10" s="14" t="s">
        <v>178</v>
      </c>
      <c r="H10" s="14" t="s">
        <v>181</v>
      </c>
    </row>
    <row r="11" spans="1:8" ht="15.75" thickBot="1" x14ac:dyDescent="0.25">
      <c r="B11" s="39" t="s">
        <v>182</v>
      </c>
      <c r="C11" s="39" t="s">
        <v>183</v>
      </c>
      <c r="D11" s="39">
        <v>1</v>
      </c>
      <c r="E11" s="39">
        <v>2</v>
      </c>
      <c r="F11" s="39">
        <v>3</v>
      </c>
      <c r="G11" s="39">
        <v>4</v>
      </c>
      <c r="H11" s="39">
        <v>5</v>
      </c>
    </row>
    <row r="12" spans="1:8" ht="21" customHeight="1" x14ac:dyDescent="0.2">
      <c r="A12" s="1">
        <v>1</v>
      </c>
      <c r="B12" t="s">
        <v>184</v>
      </c>
      <c r="C12" s="200">
        <v>2023</v>
      </c>
      <c r="D12" s="201">
        <v>0</v>
      </c>
      <c r="E12" s="203">
        <v>0</v>
      </c>
      <c r="F12" s="230">
        <v>0</v>
      </c>
      <c r="G12" s="201">
        <v>0</v>
      </c>
      <c r="H12" s="205">
        <f>D12+G12</f>
        <v>0</v>
      </c>
    </row>
    <row r="13" spans="1:8" ht="21" customHeight="1" x14ac:dyDescent="0.2">
      <c r="A13" s="1">
        <v>2</v>
      </c>
      <c r="B13" t="s">
        <v>185</v>
      </c>
      <c r="C13" s="138">
        <f>C12</f>
        <v>2023</v>
      </c>
      <c r="D13" s="149">
        <v>0</v>
      </c>
      <c r="E13" s="141">
        <f>E12</f>
        <v>0</v>
      </c>
      <c r="F13" s="231">
        <v>0</v>
      </c>
      <c r="G13" s="149">
        <v>0</v>
      </c>
      <c r="H13" s="206">
        <f t="shared" ref="H13:H23" si="0">D13+G13</f>
        <v>0</v>
      </c>
    </row>
    <row r="14" spans="1:8" ht="21" customHeight="1" x14ac:dyDescent="0.2">
      <c r="A14" s="1">
        <v>3</v>
      </c>
      <c r="B14" t="s">
        <v>186</v>
      </c>
      <c r="C14" s="138">
        <f>C13</f>
        <v>2023</v>
      </c>
      <c r="D14" s="149">
        <v>0</v>
      </c>
      <c r="E14" s="141">
        <f>E13</f>
        <v>0</v>
      </c>
      <c r="F14" s="231">
        <v>0</v>
      </c>
      <c r="G14" s="149">
        <v>0</v>
      </c>
      <c r="H14" s="206">
        <f t="shared" si="0"/>
        <v>0</v>
      </c>
    </row>
    <row r="15" spans="1:8" ht="21" customHeight="1" x14ac:dyDescent="0.2">
      <c r="A15" s="1">
        <v>4</v>
      </c>
      <c r="B15" t="s">
        <v>187</v>
      </c>
      <c r="C15" s="138">
        <f>C14</f>
        <v>2023</v>
      </c>
      <c r="D15" s="149">
        <v>0</v>
      </c>
      <c r="E15" s="141">
        <f>E14</f>
        <v>0</v>
      </c>
      <c r="F15" s="231">
        <v>0</v>
      </c>
      <c r="G15" s="149">
        <v>0</v>
      </c>
      <c r="H15" s="206">
        <f t="shared" si="0"/>
        <v>0</v>
      </c>
    </row>
    <row r="16" spans="1:8" ht="21" customHeight="1" x14ac:dyDescent="0.2">
      <c r="A16" s="1">
        <v>5</v>
      </c>
      <c r="B16" t="s">
        <v>188</v>
      </c>
      <c r="C16" s="138">
        <f>C15</f>
        <v>2023</v>
      </c>
      <c r="D16" s="149">
        <v>0</v>
      </c>
      <c r="E16" s="141">
        <f>E15</f>
        <v>0</v>
      </c>
      <c r="F16" s="231">
        <v>0</v>
      </c>
      <c r="G16" s="149">
        <v>0</v>
      </c>
      <c r="H16" s="206">
        <f t="shared" si="0"/>
        <v>0</v>
      </c>
    </row>
    <row r="17" spans="1:8" ht="21" customHeight="1" x14ac:dyDescent="0.2">
      <c r="A17" s="1">
        <v>6</v>
      </c>
      <c r="B17" t="s">
        <v>189</v>
      </c>
      <c r="C17" s="138">
        <f>C16</f>
        <v>2023</v>
      </c>
      <c r="D17" s="149">
        <v>0</v>
      </c>
      <c r="E17" s="141">
        <f>E16</f>
        <v>0</v>
      </c>
      <c r="F17" s="231">
        <v>0</v>
      </c>
      <c r="G17" s="149">
        <v>0</v>
      </c>
      <c r="H17" s="206">
        <f t="shared" si="0"/>
        <v>0</v>
      </c>
    </row>
    <row r="18" spans="1:8" ht="21" customHeight="1" x14ac:dyDescent="0.2">
      <c r="A18" s="1">
        <v>7</v>
      </c>
      <c r="B18" t="s">
        <v>190</v>
      </c>
      <c r="C18" s="145">
        <v>2023</v>
      </c>
      <c r="D18" s="149">
        <v>0</v>
      </c>
      <c r="E18" s="204">
        <v>0</v>
      </c>
      <c r="F18" s="231">
        <v>0</v>
      </c>
      <c r="G18" s="149">
        <v>0</v>
      </c>
      <c r="H18" s="206">
        <f t="shared" si="0"/>
        <v>0</v>
      </c>
    </row>
    <row r="19" spans="1:8" ht="21" customHeight="1" x14ac:dyDescent="0.2">
      <c r="A19" s="1">
        <v>8</v>
      </c>
      <c r="B19" t="s">
        <v>191</v>
      </c>
      <c r="C19" s="138">
        <f>C18</f>
        <v>2023</v>
      </c>
      <c r="D19" s="149">
        <v>0</v>
      </c>
      <c r="E19" s="141">
        <f>E18</f>
        <v>0</v>
      </c>
      <c r="F19" s="231">
        <v>0</v>
      </c>
      <c r="G19" s="149">
        <v>0</v>
      </c>
      <c r="H19" s="206">
        <f t="shared" si="0"/>
        <v>0</v>
      </c>
    </row>
    <row r="20" spans="1:8" ht="21" customHeight="1" x14ac:dyDescent="0.2">
      <c r="A20" s="1">
        <v>9</v>
      </c>
      <c r="B20" t="s">
        <v>192</v>
      </c>
      <c r="C20" s="138">
        <f>C19</f>
        <v>2023</v>
      </c>
      <c r="D20" s="149">
        <v>0</v>
      </c>
      <c r="E20" s="141">
        <f>E19</f>
        <v>0</v>
      </c>
      <c r="F20" s="231">
        <v>0</v>
      </c>
      <c r="G20" s="149">
        <v>0</v>
      </c>
      <c r="H20" s="206">
        <f t="shared" si="0"/>
        <v>0</v>
      </c>
    </row>
    <row r="21" spans="1:8" ht="21" customHeight="1" x14ac:dyDescent="0.2">
      <c r="A21" s="1">
        <v>10</v>
      </c>
      <c r="B21" t="s">
        <v>193</v>
      </c>
      <c r="C21" s="138">
        <f>C20</f>
        <v>2023</v>
      </c>
      <c r="D21" s="149">
        <v>0</v>
      </c>
      <c r="E21" s="141">
        <f>E20</f>
        <v>0</v>
      </c>
      <c r="F21" s="231">
        <v>0</v>
      </c>
      <c r="G21" s="149">
        <v>0</v>
      </c>
      <c r="H21" s="206">
        <f t="shared" si="0"/>
        <v>0</v>
      </c>
    </row>
    <row r="22" spans="1:8" ht="21" customHeight="1" x14ac:dyDescent="0.2">
      <c r="A22" s="1">
        <v>11</v>
      </c>
      <c r="B22" t="s">
        <v>194</v>
      </c>
      <c r="C22" s="138">
        <f>C21</f>
        <v>2023</v>
      </c>
      <c r="D22" s="149">
        <v>0</v>
      </c>
      <c r="E22" s="141">
        <f>E21</f>
        <v>0</v>
      </c>
      <c r="F22" s="231">
        <v>0</v>
      </c>
      <c r="G22" s="149">
        <v>0</v>
      </c>
      <c r="H22" s="206">
        <f t="shared" si="0"/>
        <v>0</v>
      </c>
    </row>
    <row r="23" spans="1:8" ht="21" customHeight="1" x14ac:dyDescent="0.2">
      <c r="A23" s="1">
        <v>12</v>
      </c>
      <c r="B23" t="s">
        <v>195</v>
      </c>
      <c r="C23" s="138">
        <f>C22</f>
        <v>2023</v>
      </c>
      <c r="D23" s="149">
        <v>0</v>
      </c>
      <c r="E23" s="141">
        <f>E22</f>
        <v>0</v>
      </c>
      <c r="F23" s="231">
        <v>0</v>
      </c>
      <c r="G23" s="149">
        <v>0</v>
      </c>
      <c r="H23" s="206">
        <f t="shared" si="0"/>
        <v>0</v>
      </c>
    </row>
    <row r="24" spans="1:8" ht="21" customHeight="1" x14ac:dyDescent="0.2">
      <c r="A24" s="1">
        <v>13</v>
      </c>
      <c r="B24" t="s">
        <v>422</v>
      </c>
      <c r="C24" s="15"/>
      <c r="D24" s="236"/>
      <c r="E24" s="45"/>
      <c r="F24" s="231">
        <v>0</v>
      </c>
      <c r="G24" s="236"/>
      <c r="H24" s="236"/>
    </row>
    <row r="25" spans="1:8" ht="21" customHeight="1" thickBot="1" x14ac:dyDescent="0.3">
      <c r="A25" s="1">
        <v>14</v>
      </c>
      <c r="B25" s="10" t="s">
        <v>143</v>
      </c>
      <c r="D25" s="202">
        <f>SUM(D12:D23)</f>
        <v>0</v>
      </c>
      <c r="E25" s="15"/>
      <c r="F25" s="142">
        <f>SUM(F12:F24)</f>
        <v>0</v>
      </c>
      <c r="G25" s="202">
        <f>SUM(G12:G23)</f>
        <v>0</v>
      </c>
      <c r="H25" s="202">
        <f>SUM(H12:H23)</f>
        <v>0</v>
      </c>
    </row>
    <row r="26" spans="1:8" ht="15.75" thickTop="1" x14ac:dyDescent="0.2">
      <c r="D26" s="13"/>
      <c r="F26" s="13"/>
      <c r="G26" s="13"/>
      <c r="H26" s="13"/>
    </row>
    <row r="27" spans="1:8" x14ac:dyDescent="0.2">
      <c r="A27" s="4" t="s">
        <v>170</v>
      </c>
      <c r="B27" s="108" t="s">
        <v>423</v>
      </c>
    </row>
  </sheetData>
  <mergeCells count="4">
    <mergeCell ref="A3:H3"/>
    <mergeCell ref="A4:H4"/>
    <mergeCell ref="A6:H6"/>
    <mergeCell ref="A5:H5"/>
  </mergeCells>
  <phoneticPr fontId="0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 fitToPage="1"/>
  </sheetPr>
  <dimension ref="A1:N23"/>
  <sheetViews>
    <sheetView showGridLines="0" showOutlineSymbols="0" zoomScale="75" zoomScaleNormal="87" workbookViewId="0">
      <selection activeCell="N1" sqref="N1"/>
    </sheetView>
  </sheetViews>
  <sheetFormatPr defaultColWidth="9.6640625" defaultRowHeight="15" x14ac:dyDescent="0.2"/>
  <cols>
    <col min="1" max="1" width="3.109375" style="207" bestFit="1" customWidth="1"/>
    <col min="2" max="2" width="12.33203125" style="70" bestFit="1" customWidth="1"/>
    <col min="3" max="3" width="1.44140625" style="70" customWidth="1"/>
    <col min="4" max="4" width="21.21875" style="70" bestFit="1" customWidth="1"/>
    <col min="5" max="5" width="1.44140625" style="70" customWidth="1"/>
    <col min="6" max="6" width="12.77734375" style="70" customWidth="1"/>
    <col min="7" max="7" width="1.44140625" style="70" customWidth="1"/>
    <col min="8" max="8" width="13" style="70" customWidth="1"/>
    <col min="9" max="9" width="1.44140625" style="70" customWidth="1"/>
    <col min="10" max="10" width="12.88671875" style="70" customWidth="1"/>
    <col min="11" max="11" width="1.44140625" style="70" customWidth="1"/>
    <col min="12" max="12" width="21.5546875" style="70" customWidth="1"/>
    <col min="13" max="13" width="1.33203125" style="70" customWidth="1"/>
    <col min="14" max="14" width="12.44140625" style="70" customWidth="1"/>
    <col min="15" max="16384" width="9.6640625" style="70"/>
  </cols>
  <sheetData>
    <row r="1" spans="1:14" ht="15.75" x14ac:dyDescent="0.25">
      <c r="N1" s="5" t="str">
        <f>IF(GeneralInfo!$B$13="","",GeneralInfo!$B$13)</f>
        <v/>
      </c>
    </row>
    <row r="2" spans="1:14" ht="15.75" x14ac:dyDescent="0.25">
      <c r="N2" s="71" t="s">
        <v>274</v>
      </c>
    </row>
    <row r="3" spans="1:14" ht="15.75" customHeight="1" x14ac:dyDescent="0.25">
      <c r="A3" s="295">
        <f>GeneralInfo!$B$4</f>
        <v>0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14" ht="15.75" x14ac:dyDescent="0.25">
      <c r="A4" s="295" t="s">
        <v>275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</row>
    <row r="5" spans="1:14" ht="15.75" x14ac:dyDescent="0.25">
      <c r="A5" s="295" t="str">
        <f>"For the Period "&amp;TEXT(GeneralInfo!$B$14,"mm/dd/yyyy")&amp;" to "&amp;TEXT(GeneralInfo!$B$15,"mm/dd/yyyy")</f>
        <v>For the Period 01/00/1900 to 01/00/1900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</row>
    <row r="7" spans="1:14" ht="15.75" x14ac:dyDescent="0.25">
      <c r="B7" s="73"/>
      <c r="C7" s="73"/>
      <c r="D7" s="73"/>
      <c r="E7" s="73"/>
      <c r="F7" s="73"/>
      <c r="G7" s="73"/>
      <c r="H7" s="73"/>
      <c r="I7" s="73"/>
      <c r="K7" s="73"/>
      <c r="L7" s="73"/>
      <c r="M7" s="73"/>
      <c r="N7" s="72">
        <v>7</v>
      </c>
    </row>
    <row r="8" spans="1:14" ht="15.75" x14ac:dyDescent="0.25">
      <c r="B8" s="73"/>
      <c r="C8" s="73"/>
      <c r="D8" s="73"/>
      <c r="E8" s="73"/>
      <c r="F8" s="73"/>
      <c r="G8" s="73"/>
      <c r="H8" s="73"/>
      <c r="I8" s="73"/>
      <c r="J8" s="74"/>
      <c r="K8" s="73"/>
      <c r="L8" s="73"/>
      <c r="M8" s="73"/>
      <c r="N8" s="74" t="s">
        <v>118</v>
      </c>
    </row>
    <row r="9" spans="1:14" ht="15.75" x14ac:dyDescent="0.25">
      <c r="B9" s="72">
        <v>1</v>
      </c>
      <c r="C9" s="73"/>
      <c r="D9" s="72">
        <v>2</v>
      </c>
      <c r="E9" s="73"/>
      <c r="F9" s="72">
        <v>3</v>
      </c>
      <c r="G9" s="73"/>
      <c r="H9" s="72">
        <v>4</v>
      </c>
      <c r="I9" s="73"/>
      <c r="J9" s="72">
        <v>5</v>
      </c>
      <c r="K9" s="73"/>
      <c r="L9" s="72">
        <v>6</v>
      </c>
      <c r="M9" s="73"/>
      <c r="N9" s="74" t="s">
        <v>266</v>
      </c>
    </row>
    <row r="10" spans="1:14" ht="15.75" x14ac:dyDescent="0.25">
      <c r="B10" s="74" t="s">
        <v>267</v>
      </c>
      <c r="C10" s="73"/>
      <c r="D10" s="74"/>
      <c r="E10" s="75"/>
      <c r="F10" s="74" t="s">
        <v>18</v>
      </c>
      <c r="G10" s="73"/>
      <c r="H10" s="74" t="s">
        <v>268</v>
      </c>
      <c r="I10" s="73"/>
      <c r="J10" s="74" t="s">
        <v>277</v>
      </c>
      <c r="K10" s="73"/>
      <c r="L10" s="74" t="s">
        <v>269</v>
      </c>
      <c r="M10" s="76"/>
      <c r="N10" s="74" t="s">
        <v>270</v>
      </c>
    </row>
    <row r="11" spans="1:14" ht="16.5" thickBot="1" x14ac:dyDescent="0.3">
      <c r="B11" s="77" t="s">
        <v>22</v>
      </c>
      <c r="C11" s="73"/>
      <c r="D11" s="77" t="s">
        <v>271</v>
      </c>
      <c r="E11" s="75"/>
      <c r="F11" s="77" t="s">
        <v>136</v>
      </c>
      <c r="G11" s="73"/>
      <c r="H11" s="77" t="s">
        <v>272</v>
      </c>
      <c r="I11" s="73"/>
      <c r="J11" s="77" t="s">
        <v>278</v>
      </c>
      <c r="K11" s="73"/>
      <c r="L11" s="77" t="s">
        <v>273</v>
      </c>
      <c r="M11" s="75"/>
      <c r="N11" s="77" t="s">
        <v>142</v>
      </c>
    </row>
    <row r="12" spans="1:14" ht="27.75" customHeight="1" x14ac:dyDescent="0.2">
      <c r="A12" s="208" t="s">
        <v>373</v>
      </c>
      <c r="B12" s="209"/>
      <c r="D12" s="209"/>
      <c r="F12" s="211"/>
      <c r="H12" s="211"/>
      <c r="J12" s="213"/>
      <c r="L12" s="209"/>
      <c r="N12" s="211"/>
    </row>
    <row r="13" spans="1:14" ht="27.75" customHeight="1" x14ac:dyDescent="0.2">
      <c r="A13" s="208" t="s">
        <v>374</v>
      </c>
      <c r="B13" s="210"/>
      <c r="D13" s="210"/>
      <c r="F13" s="212"/>
      <c r="H13" s="212"/>
      <c r="J13" s="214"/>
      <c r="L13" s="210"/>
      <c r="N13" s="212"/>
    </row>
    <row r="14" spans="1:14" ht="27.75" customHeight="1" x14ac:dyDescent="0.2">
      <c r="A14" s="208" t="s">
        <v>375</v>
      </c>
      <c r="B14" s="210"/>
      <c r="D14" s="210"/>
      <c r="F14" s="212"/>
      <c r="H14" s="212"/>
      <c r="J14" s="214"/>
      <c r="L14" s="210"/>
      <c r="N14" s="212"/>
    </row>
    <row r="15" spans="1:14" ht="27.75" customHeight="1" x14ac:dyDescent="0.2">
      <c r="A15" s="208" t="s">
        <v>376</v>
      </c>
      <c r="B15" s="210"/>
      <c r="D15" s="210"/>
      <c r="F15" s="212"/>
      <c r="H15" s="212"/>
      <c r="J15" s="214"/>
      <c r="L15" s="210"/>
      <c r="N15" s="212"/>
    </row>
    <row r="16" spans="1:14" ht="27.75" customHeight="1" x14ac:dyDescent="0.2">
      <c r="A16" s="208" t="s">
        <v>377</v>
      </c>
      <c r="B16" s="210"/>
      <c r="D16" s="210"/>
      <c r="F16" s="212"/>
      <c r="H16" s="212"/>
      <c r="J16" s="214"/>
      <c r="L16" s="210"/>
      <c r="N16" s="212"/>
    </row>
    <row r="17" spans="1:14" ht="27.75" customHeight="1" x14ac:dyDescent="0.2">
      <c r="A17" s="208" t="s">
        <v>378</v>
      </c>
      <c r="B17" s="210"/>
      <c r="D17" s="210"/>
      <c r="F17" s="212"/>
      <c r="H17" s="212"/>
      <c r="J17" s="214"/>
      <c r="L17" s="210"/>
      <c r="N17" s="212"/>
    </row>
    <row r="18" spans="1:14" ht="27.75" customHeight="1" x14ac:dyDescent="0.2">
      <c r="A18" s="208" t="s">
        <v>379</v>
      </c>
      <c r="B18" s="210"/>
      <c r="D18" s="210"/>
      <c r="F18" s="212"/>
      <c r="H18" s="212"/>
      <c r="J18" s="214"/>
      <c r="L18" s="210"/>
      <c r="N18" s="212"/>
    </row>
    <row r="19" spans="1:14" ht="27.75" customHeight="1" x14ac:dyDescent="0.2">
      <c r="A19" s="208" t="s">
        <v>407</v>
      </c>
      <c r="B19" s="210"/>
      <c r="D19" s="210"/>
      <c r="F19" s="212"/>
      <c r="H19" s="212"/>
      <c r="J19" s="214"/>
      <c r="L19" s="210"/>
      <c r="N19" s="212"/>
    </row>
    <row r="20" spans="1:14" ht="27.75" customHeight="1" x14ac:dyDescent="0.2">
      <c r="A20" s="208" t="s">
        <v>408</v>
      </c>
      <c r="B20" s="210"/>
      <c r="D20" s="210"/>
      <c r="F20" s="212"/>
      <c r="H20" s="212"/>
      <c r="J20" s="214"/>
      <c r="L20" s="210"/>
      <c r="N20" s="212"/>
    </row>
    <row r="21" spans="1:14" ht="27.75" customHeight="1" x14ac:dyDescent="0.2">
      <c r="A21" s="208" t="s">
        <v>409</v>
      </c>
      <c r="B21" s="210"/>
      <c r="D21" s="210"/>
      <c r="F21" s="212"/>
      <c r="H21" s="212"/>
      <c r="J21" s="214"/>
      <c r="L21" s="210"/>
      <c r="N21" s="212"/>
    </row>
    <row r="23" spans="1:14" x14ac:dyDescent="0.2">
      <c r="B23" s="70" t="s">
        <v>276</v>
      </c>
    </row>
  </sheetData>
  <mergeCells count="3">
    <mergeCell ref="A4:N4"/>
    <mergeCell ref="A3:N3"/>
    <mergeCell ref="A5:N5"/>
  </mergeCells>
  <phoneticPr fontId="9" type="noConversion"/>
  <printOptions horizontalCentered="1"/>
  <pageMargins left="0.25" right="0.25" top="0.75" bottom="0.25" header="0.5" footer="0.5"/>
  <pageSetup scale="94" orientation="landscape" r:id="rId1"/>
  <headerFooter alignWithMargins="0">
    <oddFooter xml:space="preserve">&amp;R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6:J48"/>
  <sheetViews>
    <sheetView showGridLines="0" showOutlineSymbols="0" zoomScale="75" zoomScaleNormal="75" workbookViewId="0">
      <selection activeCell="A22" sqref="A22:J22"/>
    </sheetView>
  </sheetViews>
  <sheetFormatPr defaultColWidth="9.6640625" defaultRowHeight="15" x14ac:dyDescent="0.2"/>
  <cols>
    <col min="1" max="1" width="18.6640625" style="79" customWidth="1"/>
    <col min="2" max="2" width="17.6640625" style="79" customWidth="1"/>
    <col min="3" max="3" width="3.109375" style="79" customWidth="1"/>
    <col min="4" max="4" width="12" style="79" customWidth="1"/>
    <col min="5" max="5" width="10.44140625" style="79" customWidth="1"/>
    <col min="6" max="6" width="12.5546875" style="79" customWidth="1"/>
    <col min="7" max="7" width="12.77734375" style="79" customWidth="1"/>
    <col min="8" max="8" width="6" style="79" customWidth="1"/>
    <col min="9" max="9" width="8.77734375" style="79" customWidth="1"/>
    <col min="10" max="10" width="6.21875" style="79" customWidth="1"/>
    <col min="11" max="15" width="9.6640625" style="79" customWidth="1"/>
    <col min="16" max="16" width="12.21875" style="79" customWidth="1"/>
    <col min="17" max="17" width="9.6640625" style="79" customWidth="1"/>
    <col min="18" max="18" width="12.21875" style="79" customWidth="1"/>
    <col min="19" max="16384" width="9.6640625" style="79"/>
  </cols>
  <sheetData>
    <row r="6" spans="2:10" ht="23.25" x14ac:dyDescent="0.35">
      <c r="B6" s="78"/>
      <c r="C6" s="279" t="s">
        <v>0</v>
      </c>
      <c r="D6" s="279"/>
      <c r="E6" s="279"/>
      <c r="F6" s="279"/>
      <c r="G6" s="279"/>
      <c r="H6" s="279"/>
      <c r="I6" s="279"/>
      <c r="J6" s="279"/>
    </row>
    <row r="7" spans="2:10" ht="23.25" x14ac:dyDescent="0.35">
      <c r="B7" s="78"/>
      <c r="C7" s="279" t="s">
        <v>212</v>
      </c>
      <c r="D7" s="279"/>
      <c r="E7" s="279"/>
      <c r="F7" s="279"/>
      <c r="G7" s="279"/>
      <c r="H7" s="279"/>
      <c r="I7" s="279"/>
      <c r="J7" s="279"/>
    </row>
    <row r="8" spans="2:10" ht="23.25" x14ac:dyDescent="0.35">
      <c r="B8" s="78"/>
      <c r="C8" s="279" t="s">
        <v>358</v>
      </c>
      <c r="D8" s="279"/>
      <c r="E8" s="279"/>
      <c r="F8" s="279"/>
      <c r="G8" s="279"/>
      <c r="H8" s="279"/>
      <c r="I8" s="279"/>
      <c r="J8" s="279"/>
    </row>
    <row r="9" spans="2:10" ht="23.25" x14ac:dyDescent="0.35">
      <c r="B9" s="106"/>
      <c r="C9" s="279" t="s">
        <v>371</v>
      </c>
      <c r="D9" s="279"/>
      <c r="E9" s="279"/>
      <c r="F9" s="279"/>
      <c r="G9" s="279"/>
      <c r="H9" s="279"/>
      <c r="I9" s="279"/>
      <c r="J9" s="279"/>
    </row>
    <row r="10" spans="2:10" x14ac:dyDescent="0.2">
      <c r="B10" s="106"/>
      <c r="C10" s="106"/>
      <c r="D10" s="106"/>
      <c r="E10" s="106"/>
      <c r="F10" s="106"/>
      <c r="G10" s="106"/>
      <c r="H10" s="106"/>
      <c r="I10" s="106"/>
    </row>
    <row r="11" spans="2:10" x14ac:dyDescent="0.2">
      <c r="B11" s="106"/>
      <c r="C11" s="106"/>
      <c r="D11" s="106"/>
      <c r="E11" s="106"/>
      <c r="F11" s="106"/>
      <c r="G11" s="106"/>
      <c r="H11" s="106"/>
      <c r="I11" s="106"/>
    </row>
    <row r="12" spans="2:10" x14ac:dyDescent="0.2">
      <c r="B12" s="106"/>
      <c r="C12" s="106"/>
      <c r="D12" s="106"/>
      <c r="E12" s="106"/>
      <c r="F12" s="106"/>
      <c r="G12" s="106"/>
      <c r="H12" s="106"/>
      <c r="I12" s="106"/>
    </row>
    <row r="13" spans="2:10" x14ac:dyDescent="0.2">
      <c r="B13" s="106"/>
      <c r="C13" s="106"/>
      <c r="D13" s="106"/>
      <c r="E13" s="106"/>
      <c r="F13" s="106"/>
      <c r="G13" s="106"/>
      <c r="H13" s="106"/>
      <c r="I13" s="106"/>
    </row>
    <row r="14" spans="2:10" x14ac:dyDescent="0.2">
      <c r="B14" s="106"/>
      <c r="C14" s="106"/>
      <c r="D14" s="106"/>
      <c r="E14" s="106"/>
      <c r="F14" s="106"/>
      <c r="G14" s="106"/>
      <c r="H14" s="106"/>
      <c r="I14" s="106"/>
    </row>
    <row r="15" spans="2:10" ht="15.75" x14ac:dyDescent="0.25">
      <c r="B15" s="107" t="s">
        <v>352</v>
      </c>
      <c r="D15" s="282">
        <f>GeneralInfo!B4</f>
        <v>0</v>
      </c>
      <c r="E15" s="282"/>
      <c r="F15" s="282"/>
      <c r="G15" s="282"/>
      <c r="H15" s="106"/>
      <c r="I15" s="106"/>
    </row>
    <row r="16" spans="2:10" ht="15.75" x14ac:dyDescent="0.25">
      <c r="B16" s="78" t="s">
        <v>353</v>
      </c>
      <c r="D16" s="283" t="str">
        <f>TEXT(GeneralInfo!B14,"mm/dd/yyyy")&amp;" to "&amp;TEXT(GeneralInfo!B15,"mm/dd/yyyy")</f>
        <v>01/00/1900 to 01/00/1900</v>
      </c>
      <c r="E16" s="283"/>
      <c r="F16" s="283"/>
      <c r="G16" s="283"/>
      <c r="H16" s="78"/>
      <c r="I16" s="78"/>
      <c r="J16" s="78"/>
    </row>
    <row r="20" spans="1:10" ht="15.75" x14ac:dyDescent="0.25">
      <c r="A20" s="280" t="str">
        <f>UPPER("misrepresentation or falsification of any information contained in this cost report may be")</f>
        <v>MISREPRESENTATION OR FALSIFICATION OF ANY INFORMATION CONTAINED IN THIS COST REPORT MAY BE</v>
      </c>
      <c r="B20" s="280"/>
      <c r="C20" s="280"/>
      <c r="D20" s="280"/>
      <c r="E20" s="280"/>
      <c r="F20" s="280"/>
      <c r="G20" s="280"/>
      <c r="H20" s="280"/>
      <c r="I20" s="280"/>
      <c r="J20" s="280"/>
    </row>
    <row r="21" spans="1:10" ht="15.75" x14ac:dyDescent="0.25">
      <c r="A21" s="280" t="str">
        <f>UPPER("punishable by criminal, civil and administrative action, fine and/or imprisonment under state")</f>
        <v>PUNISHABLE BY CRIMINAL, CIVIL AND ADMINISTRATIVE ACTION, FINE AND/OR IMPRISONMENT UNDER STATE</v>
      </c>
      <c r="B21" s="280"/>
      <c r="C21" s="280"/>
      <c r="D21" s="280"/>
      <c r="E21" s="280"/>
      <c r="F21" s="280"/>
      <c r="G21" s="280"/>
      <c r="H21" s="280"/>
      <c r="I21" s="280"/>
      <c r="J21" s="280"/>
    </row>
    <row r="22" spans="1:10" ht="15.75" x14ac:dyDescent="0.25">
      <c r="A22" s="280" t="str">
        <f>UPPER("or federal law. Furthermore, if services identified in this report were provided or procured")</f>
        <v>OR FEDERAL LAW. FURTHERMORE, IF SERVICES IDENTIFIED IN THIS REPORT WERE PROVIDED OR PROCURED</v>
      </c>
      <c r="B22" s="280"/>
      <c r="C22" s="280"/>
      <c r="D22" s="280"/>
      <c r="E22" s="280"/>
      <c r="F22" s="280"/>
      <c r="G22" s="280"/>
      <c r="H22" s="280"/>
      <c r="I22" s="280"/>
      <c r="J22" s="280"/>
    </row>
    <row r="23" spans="1:10" ht="15.75" x14ac:dyDescent="0.25">
      <c r="A23" s="280" t="str">
        <f>UPPER("through the payment directly or indirectly of a kickback or were otherwise illegal, criminal,")</f>
        <v>THROUGH THE PAYMENT DIRECTLY OR INDIRECTLY OF A KICKBACK OR WERE OTHERWISE ILLEGAL, CRIMINAL,</v>
      </c>
      <c r="B23" s="280"/>
      <c r="C23" s="280"/>
      <c r="D23" s="280"/>
      <c r="E23" s="280"/>
      <c r="F23" s="280"/>
      <c r="G23" s="280"/>
      <c r="H23" s="280"/>
      <c r="I23" s="280"/>
      <c r="J23" s="280"/>
    </row>
    <row r="24" spans="1:10" ht="15.75" x14ac:dyDescent="0.25">
      <c r="A24" s="280" t="str">
        <f>UPPER("civil and administrative action, fines and/or imprisonment may result.")</f>
        <v>CIVIL AND ADMINISTRATIVE ACTION, FINES AND/OR IMPRISONMENT MAY RESULT.</v>
      </c>
      <c r="B24" s="280"/>
      <c r="C24" s="280"/>
      <c r="D24" s="280"/>
      <c r="E24" s="280"/>
      <c r="F24" s="280"/>
      <c r="G24" s="280"/>
      <c r="H24" s="280"/>
      <c r="I24" s="280"/>
      <c r="J24" s="280"/>
    </row>
    <row r="27" spans="1:10" ht="15.75" x14ac:dyDescent="0.25">
      <c r="A27" s="280" t="s">
        <v>354</v>
      </c>
      <c r="B27" s="280"/>
      <c r="C27" s="280"/>
      <c r="D27" s="280"/>
      <c r="E27" s="280"/>
      <c r="F27" s="280"/>
      <c r="G27" s="280"/>
      <c r="H27" s="280"/>
      <c r="I27" s="280"/>
      <c r="J27" s="280"/>
    </row>
    <row r="28" spans="1:10" x14ac:dyDescent="0.2">
      <c r="A28" s="281" t="s">
        <v>355</v>
      </c>
      <c r="B28" s="281"/>
      <c r="C28" s="281"/>
      <c r="D28" s="281"/>
      <c r="E28" s="281"/>
      <c r="F28" s="281"/>
      <c r="G28" s="281"/>
      <c r="H28" s="281"/>
      <c r="I28" s="281"/>
      <c r="J28" s="281"/>
    </row>
    <row r="29" spans="1:10" x14ac:dyDescent="0.2">
      <c r="A29" s="281"/>
      <c r="B29" s="281"/>
      <c r="C29" s="281"/>
      <c r="D29" s="281"/>
      <c r="E29" s="281"/>
      <c r="F29" s="281"/>
      <c r="G29" s="281"/>
      <c r="H29" s="281"/>
      <c r="I29" s="281"/>
      <c r="J29" s="281"/>
    </row>
    <row r="30" spans="1:10" x14ac:dyDescent="0.2">
      <c r="A30" s="281"/>
      <c r="B30" s="281"/>
      <c r="C30" s="281"/>
      <c r="D30" s="281"/>
      <c r="E30" s="281"/>
      <c r="F30" s="281"/>
      <c r="G30" s="281"/>
      <c r="H30" s="281"/>
      <c r="I30" s="281"/>
      <c r="J30" s="281"/>
    </row>
    <row r="31" spans="1:10" x14ac:dyDescent="0.2">
      <c r="A31" s="281"/>
      <c r="B31" s="281"/>
      <c r="C31" s="281"/>
      <c r="D31" s="281"/>
      <c r="E31" s="281"/>
      <c r="F31" s="281"/>
      <c r="G31" s="281"/>
      <c r="H31" s="281"/>
      <c r="I31" s="281"/>
      <c r="J31" s="281"/>
    </row>
    <row r="32" spans="1:10" x14ac:dyDescent="0.2">
      <c r="A32" s="281"/>
      <c r="B32" s="281"/>
      <c r="C32" s="281"/>
      <c r="D32" s="281"/>
      <c r="E32" s="281"/>
      <c r="F32" s="281"/>
      <c r="G32" s="281"/>
      <c r="H32" s="281"/>
      <c r="I32" s="281"/>
      <c r="J32" s="281"/>
    </row>
    <row r="33" spans="1:10" x14ac:dyDescent="0.2">
      <c r="A33" s="281"/>
      <c r="B33" s="281"/>
      <c r="C33" s="281"/>
      <c r="D33" s="281"/>
      <c r="E33" s="281"/>
      <c r="F33" s="281"/>
      <c r="G33" s="281"/>
      <c r="H33" s="281"/>
      <c r="I33" s="281"/>
      <c r="J33" s="281"/>
    </row>
    <row r="34" spans="1:10" x14ac:dyDescent="0.2">
      <c r="A34" s="281"/>
      <c r="B34" s="281"/>
      <c r="C34" s="281"/>
      <c r="D34" s="281"/>
      <c r="E34" s="281"/>
      <c r="F34" s="281"/>
      <c r="G34" s="281"/>
      <c r="H34" s="281"/>
      <c r="I34" s="281"/>
      <c r="J34" s="281"/>
    </row>
    <row r="35" spans="1:10" ht="21.75" customHeight="1" x14ac:dyDescent="0.2">
      <c r="A35" s="103"/>
      <c r="B35" s="103"/>
      <c r="C35" s="103"/>
      <c r="F35" s="103"/>
      <c r="G35" s="103"/>
      <c r="H35" s="103"/>
      <c r="I35" s="103"/>
      <c r="J35" s="103"/>
    </row>
    <row r="36" spans="1:10" ht="15" customHeight="1" x14ac:dyDescent="0.2">
      <c r="A36" s="278" t="s">
        <v>3</v>
      </c>
      <c r="B36" s="278"/>
      <c r="C36" s="278"/>
      <c r="D36" s="87"/>
      <c r="F36" s="278" t="s">
        <v>356</v>
      </c>
      <c r="G36" s="278"/>
      <c r="H36" s="278"/>
      <c r="I36" s="278"/>
      <c r="J36" s="278"/>
    </row>
    <row r="37" spans="1:10" ht="15" customHeight="1" x14ac:dyDescent="0.2">
      <c r="A37" s="81"/>
      <c r="B37" s="81"/>
      <c r="C37" s="81"/>
      <c r="D37" s="87"/>
      <c r="F37" s="87"/>
      <c r="G37" s="87"/>
      <c r="H37" s="87"/>
      <c r="I37" s="87"/>
      <c r="J37" s="87"/>
    </row>
    <row r="38" spans="1:10" ht="15" customHeight="1" x14ac:dyDescent="0.2">
      <c r="A38" s="81"/>
      <c r="B38" s="81"/>
      <c r="C38" s="81"/>
      <c r="D38" s="87"/>
      <c r="F38" s="87"/>
      <c r="G38" s="87"/>
      <c r="H38" s="87"/>
      <c r="I38" s="87"/>
      <c r="J38" s="87"/>
    </row>
    <row r="39" spans="1:10" ht="18" customHeight="1" x14ac:dyDescent="0.2">
      <c r="A39" s="103"/>
      <c r="B39" s="103"/>
      <c r="C39" s="103"/>
      <c r="F39" s="103"/>
      <c r="G39" s="103"/>
      <c r="H39" s="103"/>
      <c r="I39" s="103"/>
      <c r="J39" s="103"/>
    </row>
    <row r="40" spans="1:10" x14ac:dyDescent="0.2">
      <c r="A40" s="278" t="s">
        <v>4</v>
      </c>
      <c r="B40" s="278"/>
      <c r="C40" s="278"/>
      <c r="F40" s="278" t="s">
        <v>357</v>
      </c>
      <c r="G40" s="278"/>
      <c r="H40" s="278"/>
      <c r="I40" s="278"/>
      <c r="J40" s="278"/>
    </row>
    <row r="41" spans="1:10" x14ac:dyDescent="0.2">
      <c r="A41" s="81"/>
      <c r="B41" s="81"/>
      <c r="C41" s="81"/>
      <c r="F41" s="81"/>
      <c r="G41" s="81"/>
      <c r="H41" s="81"/>
      <c r="I41" s="81"/>
      <c r="J41" s="81"/>
    </row>
    <row r="42" spans="1:10" x14ac:dyDescent="0.2">
      <c r="A42" s="81"/>
      <c r="B42" s="81"/>
      <c r="C42" s="81"/>
      <c r="F42" s="81"/>
      <c r="G42" s="81"/>
      <c r="H42" s="81"/>
      <c r="I42" s="81"/>
      <c r="J42" s="81"/>
    </row>
    <row r="43" spans="1:10" ht="18" customHeight="1" x14ac:dyDescent="0.2">
      <c r="A43" s="103"/>
      <c r="B43" s="103"/>
      <c r="C43" s="103"/>
      <c r="F43" s="103"/>
      <c r="G43" s="103"/>
      <c r="H43" s="103"/>
      <c r="I43" s="103"/>
      <c r="J43" s="103"/>
    </row>
    <row r="44" spans="1:10" x14ac:dyDescent="0.2">
      <c r="A44" s="278" t="s">
        <v>203</v>
      </c>
      <c r="B44" s="278"/>
      <c r="C44" s="278"/>
      <c r="F44" s="278" t="s">
        <v>5</v>
      </c>
      <c r="G44" s="278"/>
      <c r="H44" s="278"/>
      <c r="I44" s="278"/>
      <c r="J44" s="278"/>
    </row>
    <row r="45" spans="1:10" x14ac:dyDescent="0.2">
      <c r="A45" s="81"/>
      <c r="B45" s="81"/>
      <c r="C45" s="81"/>
      <c r="F45" s="81"/>
      <c r="G45" s="81"/>
      <c r="H45" s="81"/>
      <c r="I45" s="81"/>
      <c r="J45" s="81"/>
    </row>
    <row r="46" spans="1:10" x14ac:dyDescent="0.2">
      <c r="A46" s="81"/>
      <c r="B46" s="81"/>
      <c r="C46" s="81"/>
      <c r="F46" s="81"/>
      <c r="G46" s="81"/>
      <c r="H46" s="81"/>
      <c r="I46" s="81"/>
      <c r="J46" s="81"/>
    </row>
    <row r="47" spans="1:10" ht="18" customHeight="1" x14ac:dyDescent="0.2">
      <c r="A47" s="103"/>
      <c r="B47" s="103"/>
      <c r="C47" s="103"/>
      <c r="F47" s="103"/>
      <c r="G47" s="103"/>
      <c r="H47" s="103"/>
      <c r="I47" s="103"/>
      <c r="J47" s="103"/>
    </row>
    <row r="48" spans="1:10" x14ac:dyDescent="0.2">
      <c r="A48" s="278" t="s">
        <v>6</v>
      </c>
      <c r="B48" s="278"/>
      <c r="C48" s="278"/>
      <c r="F48" s="278" t="s">
        <v>7</v>
      </c>
      <c r="G48" s="278"/>
      <c r="H48" s="278"/>
      <c r="I48" s="278"/>
      <c r="J48" s="278"/>
    </row>
  </sheetData>
  <mergeCells count="21">
    <mergeCell ref="C6:J6"/>
    <mergeCell ref="C7:J7"/>
    <mergeCell ref="C8:J8"/>
    <mergeCell ref="D15:G15"/>
    <mergeCell ref="D16:G16"/>
    <mergeCell ref="A44:C44"/>
    <mergeCell ref="F44:J44"/>
    <mergeCell ref="A48:C48"/>
    <mergeCell ref="F48:J48"/>
    <mergeCell ref="C9:J9"/>
    <mergeCell ref="A21:J21"/>
    <mergeCell ref="A27:J27"/>
    <mergeCell ref="A28:J34"/>
    <mergeCell ref="A36:C36"/>
    <mergeCell ref="F36:J36"/>
    <mergeCell ref="A40:C40"/>
    <mergeCell ref="F40:J40"/>
    <mergeCell ref="A20:J20"/>
    <mergeCell ref="A22:J22"/>
    <mergeCell ref="A23:J23"/>
    <mergeCell ref="A24:J24"/>
  </mergeCells>
  <printOptions horizontalCentered="1"/>
  <pageMargins left="0.5" right="0.5" top="0.5" bottom="1" header="0.5" footer="0.5"/>
  <pageSetup scale="7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"/>
  <sheetViews>
    <sheetView showGridLines="0" workbookViewId="0">
      <selection activeCell="C11" sqref="C11"/>
    </sheetView>
  </sheetViews>
  <sheetFormatPr defaultRowHeight="15" x14ac:dyDescent="0.2"/>
  <cols>
    <col min="1" max="1" width="14.109375" customWidth="1"/>
    <col min="2" max="2" width="19.33203125" customWidth="1"/>
    <col min="3" max="3" width="59.77734375" customWidth="1"/>
  </cols>
  <sheetData>
    <row r="1" spans="1:3" ht="15.75" x14ac:dyDescent="0.25">
      <c r="A1" s="284">
        <f>GeneralInfo!B4</f>
        <v>0</v>
      </c>
      <c r="B1" s="284"/>
      <c r="C1" s="284"/>
    </row>
    <row r="2" spans="1:3" ht="15.75" x14ac:dyDescent="0.25">
      <c r="A2" s="284" t="str">
        <f>"FOR THE PERIOD "&amp;TEXT(GeneralInfo!B14,"mm/dd/yyyy")&amp;" to "&amp;TEXT(GeneralInfo!B15,"mm/dd/yyyy")</f>
        <v>FOR THE PERIOD 01/00/1900 to 01/00/1900</v>
      </c>
      <c r="B2" s="284"/>
      <c r="C2" s="284"/>
    </row>
    <row r="4" spans="1:3" x14ac:dyDescent="0.2">
      <c r="A4" s="285" t="s">
        <v>410</v>
      </c>
      <c r="B4" s="285"/>
      <c r="C4" s="285"/>
    </row>
    <row r="5" spans="1:3" x14ac:dyDescent="0.2">
      <c r="A5" s="233" t="s">
        <v>112</v>
      </c>
      <c r="B5" s="233" t="s">
        <v>25</v>
      </c>
      <c r="C5" s="232" t="str">
        <f>IF('sch b'!G164='sch c'!I30,"","Schedule C doesn't match Schedule B Total Adjustments")</f>
        <v/>
      </c>
    </row>
  </sheetData>
  <mergeCells count="3">
    <mergeCell ref="A1:C1"/>
    <mergeCell ref="A2:C2"/>
    <mergeCell ref="A4:C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C36"/>
  <sheetViews>
    <sheetView showGridLines="0" showOutlineSymbols="0" zoomScale="87" zoomScaleNormal="87" workbookViewId="0">
      <selection activeCell="C32" sqref="C32"/>
    </sheetView>
  </sheetViews>
  <sheetFormatPr defaultColWidth="9.6640625" defaultRowHeight="15" x14ac:dyDescent="0.2"/>
  <cols>
    <col min="1" max="1" width="3" bestFit="1" customWidth="1"/>
    <col min="2" max="2" width="52.88671875" bestFit="1" customWidth="1"/>
    <col min="3" max="3" width="13.6640625" customWidth="1"/>
  </cols>
  <sheetData>
    <row r="1" spans="1:3" ht="15.75" x14ac:dyDescent="0.25">
      <c r="C1" s="5" t="str">
        <f>IF(GeneralInfo!$B$13="","",GeneralInfo!$B$13)</f>
        <v/>
      </c>
    </row>
    <row r="2" spans="1:3" ht="15.75" x14ac:dyDescent="0.25">
      <c r="C2" s="5" t="s">
        <v>9</v>
      </c>
    </row>
    <row r="3" spans="1:3" ht="15.75" x14ac:dyDescent="0.25">
      <c r="A3" s="284">
        <f>GeneralInfo!$B$4</f>
        <v>0</v>
      </c>
      <c r="B3" s="284"/>
      <c r="C3" s="284"/>
    </row>
    <row r="4" spans="1:3" ht="15.75" x14ac:dyDescent="0.25">
      <c r="A4" s="284" t="s">
        <v>370</v>
      </c>
      <c r="B4" s="284"/>
      <c r="C4" s="284"/>
    </row>
    <row r="5" spans="1:3" ht="15.75" customHeight="1" x14ac:dyDescent="0.25">
      <c r="A5" s="284" t="str">
        <f>"For the Period "&amp;TEXT(GeneralInfo!$B$14,"mm/dd/yyyy")&amp;" to "&amp;TEXT(GeneralInfo!$B$15,"mm/dd/yyyy")</f>
        <v>For the Period 01/00/1900 to 01/00/1900</v>
      </c>
      <c r="B5" s="284"/>
      <c r="C5" s="284"/>
    </row>
    <row r="6" spans="1:3" ht="15.75" x14ac:dyDescent="0.25">
      <c r="A6" s="9"/>
      <c r="B6" s="9"/>
      <c r="C6" s="10"/>
    </row>
    <row r="7" spans="1:3" ht="15.75" x14ac:dyDescent="0.25">
      <c r="A7" s="9"/>
      <c r="B7" s="9" t="s">
        <v>10</v>
      </c>
    </row>
    <row r="8" spans="1:3" ht="10.5" customHeight="1" x14ac:dyDescent="0.25">
      <c r="A8" s="9"/>
      <c r="B8" s="9"/>
    </row>
    <row r="9" spans="1:3" x14ac:dyDescent="0.2">
      <c r="A9">
        <v>1</v>
      </c>
      <c r="B9" s="108" t="s">
        <v>359</v>
      </c>
      <c r="C9" s="215">
        <f>'sch b'!I42</f>
        <v>0</v>
      </c>
    </row>
    <row r="10" spans="1:3" x14ac:dyDescent="0.2">
      <c r="C10" s="216"/>
    </row>
    <row r="11" spans="1:3" x14ac:dyDescent="0.2">
      <c r="A11">
        <v>2</v>
      </c>
      <c r="B11" s="108" t="s">
        <v>360</v>
      </c>
      <c r="C11" s="215">
        <f>'sch b'!I62</f>
        <v>0</v>
      </c>
    </row>
    <row r="12" spans="1:3" x14ac:dyDescent="0.2">
      <c r="C12" s="217"/>
    </row>
    <row r="13" spans="1:3" x14ac:dyDescent="0.2">
      <c r="A13">
        <v>3</v>
      </c>
      <c r="B13" s="108" t="s">
        <v>361</v>
      </c>
      <c r="C13" s="215">
        <f>'sch b'!I87</f>
        <v>0</v>
      </c>
    </row>
    <row r="14" spans="1:3" x14ac:dyDescent="0.2">
      <c r="C14" s="217"/>
    </row>
    <row r="15" spans="1:3" x14ac:dyDescent="0.2">
      <c r="A15">
        <v>4</v>
      </c>
      <c r="B15" s="108" t="s">
        <v>362</v>
      </c>
      <c r="C15" s="215">
        <f>'sch b'!I132</f>
        <v>0</v>
      </c>
    </row>
    <row r="16" spans="1:3" x14ac:dyDescent="0.2">
      <c r="C16" s="216"/>
    </row>
    <row r="17" spans="1:3" x14ac:dyDescent="0.2">
      <c r="A17">
        <v>5</v>
      </c>
      <c r="B17" s="108" t="s">
        <v>363</v>
      </c>
      <c r="C17" s="215">
        <f>SUM(C9,C11,C13,C15)</f>
        <v>0</v>
      </c>
    </row>
    <row r="18" spans="1:3" x14ac:dyDescent="0.2">
      <c r="C18" s="216"/>
    </row>
    <row r="19" spans="1:3" x14ac:dyDescent="0.2">
      <c r="A19">
        <v>6</v>
      </c>
      <c r="B19" s="108" t="s">
        <v>364</v>
      </c>
      <c r="C19" s="215">
        <f>'sch e'!C20</f>
        <v>0</v>
      </c>
    </row>
    <row r="20" spans="1:3" x14ac:dyDescent="0.2">
      <c r="C20" s="216"/>
    </row>
    <row r="21" spans="1:3" x14ac:dyDescent="0.2">
      <c r="A21">
        <v>7</v>
      </c>
      <c r="B21" s="108" t="s">
        <v>365</v>
      </c>
      <c r="C21" s="215">
        <f>'sch e'!C25</f>
        <v>0</v>
      </c>
    </row>
    <row r="22" spans="1:3" x14ac:dyDescent="0.2">
      <c r="C22" s="216"/>
    </row>
    <row r="23" spans="1:3" ht="15.75" thickBot="1" x14ac:dyDescent="0.25">
      <c r="A23">
        <v>8</v>
      </c>
      <c r="B23" s="108" t="s">
        <v>366</v>
      </c>
      <c r="C23" s="215">
        <f>SUM(C17,C19,C21)</f>
        <v>0</v>
      </c>
    </row>
    <row r="24" spans="1:3" ht="15.75" thickTop="1" x14ac:dyDescent="0.2">
      <c r="C24" s="13"/>
    </row>
    <row r="25" spans="1:3" ht="15.75" x14ac:dyDescent="0.25">
      <c r="B25" s="9" t="s">
        <v>11</v>
      </c>
    </row>
    <row r="26" spans="1:3" x14ac:dyDescent="0.2">
      <c r="A26">
        <v>9</v>
      </c>
      <c r="B26" s="108" t="s">
        <v>416</v>
      </c>
      <c r="C26" s="173">
        <f>'sch j'!H25</f>
        <v>0</v>
      </c>
    </row>
    <row r="27" spans="1:3" x14ac:dyDescent="0.2">
      <c r="C27" s="2"/>
    </row>
    <row r="28" spans="1:3" x14ac:dyDescent="0.2">
      <c r="A28">
        <v>10</v>
      </c>
      <c r="B28" s="108" t="s">
        <v>367</v>
      </c>
      <c r="C28" s="218">
        <f>IFERROR(ROUND(C23/C26,2),0)</f>
        <v>0</v>
      </c>
    </row>
    <row r="29" spans="1:3" x14ac:dyDescent="0.2">
      <c r="C29" s="2"/>
    </row>
    <row r="30" spans="1:3" x14ac:dyDescent="0.2">
      <c r="A30">
        <v>11</v>
      </c>
      <c r="B30" s="108" t="s">
        <v>415</v>
      </c>
      <c r="C30" s="173">
        <f>'sch j'!D25</f>
        <v>0</v>
      </c>
    </row>
    <row r="31" spans="1:3" x14ac:dyDescent="0.2">
      <c r="C31" s="2"/>
    </row>
    <row r="32" spans="1:3" x14ac:dyDescent="0.2">
      <c r="A32">
        <v>12</v>
      </c>
      <c r="B32" s="108" t="s">
        <v>368</v>
      </c>
      <c r="C32" s="215">
        <f>IF(C26=C30,C23,ROUND(C28*C30,0))</f>
        <v>0</v>
      </c>
    </row>
    <row r="33" spans="1:3" x14ac:dyDescent="0.2">
      <c r="C33" s="2"/>
    </row>
    <row r="34" spans="1:3" x14ac:dyDescent="0.2">
      <c r="A34">
        <v>13</v>
      </c>
      <c r="B34" s="108" t="s">
        <v>417</v>
      </c>
      <c r="C34" s="215">
        <f>'sch j'!F25</f>
        <v>0</v>
      </c>
    </row>
    <row r="35" spans="1:3" x14ac:dyDescent="0.2">
      <c r="C35" s="2"/>
    </row>
    <row r="36" spans="1:3" x14ac:dyDescent="0.2">
      <c r="A36">
        <v>14</v>
      </c>
      <c r="B36" s="108" t="s">
        <v>369</v>
      </c>
      <c r="C36" s="215">
        <f>C32-C34</f>
        <v>0</v>
      </c>
    </row>
  </sheetData>
  <mergeCells count="3">
    <mergeCell ref="A3:C3"/>
    <mergeCell ref="A4:C4"/>
    <mergeCell ref="A5:C5"/>
  </mergeCells>
  <phoneticPr fontId="0" type="noConversion"/>
  <printOptions horizontalCentered="1"/>
  <pageMargins left="0.5" right="0.5" top="0.5" bottom="0.5" header="0.5" footer="0.5"/>
  <pageSetup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I171"/>
  <sheetViews>
    <sheetView showGridLines="0" showOutlineSymbols="0" zoomScale="87" zoomScaleNormal="87" workbookViewId="0">
      <selection activeCell="E12" sqref="E12"/>
    </sheetView>
  </sheetViews>
  <sheetFormatPr defaultColWidth="9.6640625" defaultRowHeight="15" x14ac:dyDescent="0.2"/>
  <cols>
    <col min="1" max="1" width="4" style="4" bestFit="1" customWidth="1"/>
    <col min="2" max="2" width="9.6640625" customWidth="1"/>
    <col min="3" max="3" width="1.33203125" customWidth="1"/>
    <col min="4" max="4" width="48.77734375" customWidth="1"/>
    <col min="5" max="5" width="13.44140625" bestFit="1" customWidth="1"/>
    <col min="6" max="6" width="5.109375" customWidth="1"/>
    <col min="7" max="7" width="13.33203125" customWidth="1"/>
    <col min="8" max="8" width="1.109375" customWidth="1"/>
    <col min="9" max="9" width="13.44140625" customWidth="1"/>
  </cols>
  <sheetData>
    <row r="1" spans="1:9" ht="15.75" x14ac:dyDescent="0.25">
      <c r="A1" s="14"/>
      <c r="B1" s="15"/>
      <c r="C1" s="15"/>
      <c r="I1" s="5" t="str">
        <f>IF(GeneralInfo!$B$13="","",GeneralInfo!$B$13)</f>
        <v/>
      </c>
    </row>
    <row r="2" spans="1:9" ht="15.75" x14ac:dyDescent="0.25">
      <c r="A2" s="14"/>
      <c r="B2" s="15"/>
      <c r="C2" s="15"/>
      <c r="I2" s="16" t="s">
        <v>12</v>
      </c>
    </row>
    <row r="3" spans="1:9" ht="15.75" x14ac:dyDescent="0.25">
      <c r="A3" s="14"/>
      <c r="B3" s="15"/>
      <c r="C3" s="15"/>
      <c r="I3" s="16" t="s">
        <v>199</v>
      </c>
    </row>
    <row r="4" spans="1:9" ht="15.75" x14ac:dyDescent="0.25">
      <c r="A4" s="286">
        <f>GeneralInfo!$B$4</f>
        <v>0</v>
      </c>
      <c r="B4" s="286"/>
      <c r="C4" s="286"/>
      <c r="D4" s="286"/>
      <c r="E4" s="286"/>
      <c r="F4" s="286"/>
      <c r="G4" s="286"/>
      <c r="H4" s="286"/>
      <c r="I4" s="286"/>
    </row>
    <row r="5" spans="1:9" ht="15.75" customHeight="1" x14ac:dyDescent="0.25">
      <c r="A5" s="286" t="s">
        <v>14</v>
      </c>
      <c r="B5" s="286"/>
      <c r="C5" s="286"/>
      <c r="D5" s="286"/>
      <c r="E5" s="286"/>
      <c r="F5" s="286"/>
      <c r="G5" s="286"/>
      <c r="H5" s="286"/>
      <c r="I5" s="286"/>
    </row>
    <row r="6" spans="1:9" ht="15.75" customHeight="1" x14ac:dyDescent="0.25">
      <c r="A6" s="286" t="str">
        <f>"For the Period "&amp;TEXT(GeneralInfo!$B$14,"mm/dd/yyyy")&amp;" to "&amp;TEXT(GeneralInfo!$B$15,"mm/dd/yyyy")</f>
        <v>For the Period 01/00/1900 to 01/00/1900</v>
      </c>
      <c r="B6" s="286"/>
      <c r="C6" s="286"/>
      <c r="D6" s="286"/>
      <c r="E6" s="286"/>
      <c r="F6" s="286"/>
      <c r="G6" s="286"/>
      <c r="H6" s="286"/>
      <c r="I6" s="286"/>
    </row>
    <row r="7" spans="1:9" ht="15.75" x14ac:dyDescent="0.25">
      <c r="B7" s="17"/>
      <c r="C7" s="7"/>
      <c r="D7" s="6"/>
      <c r="E7" s="8"/>
      <c r="F7" s="8"/>
      <c r="G7" s="8"/>
      <c r="H7" s="8"/>
      <c r="I7" s="8"/>
    </row>
    <row r="8" spans="1:9" s="42" customFormat="1" ht="20.25" customHeight="1" x14ac:dyDescent="0.25">
      <c r="A8" s="109" t="s">
        <v>373</v>
      </c>
      <c r="B8" s="109" t="s">
        <v>374</v>
      </c>
      <c r="C8" s="59"/>
      <c r="D8" s="109" t="s">
        <v>375</v>
      </c>
      <c r="E8" s="109" t="s">
        <v>376</v>
      </c>
      <c r="F8" s="109" t="s">
        <v>377</v>
      </c>
      <c r="G8" s="109" t="s">
        <v>378</v>
      </c>
      <c r="H8" s="59"/>
      <c r="I8" s="109" t="s">
        <v>379</v>
      </c>
    </row>
    <row r="9" spans="1:9" ht="15.75" x14ac:dyDescent="0.25">
      <c r="A9" s="20"/>
      <c r="B9" s="20" t="s">
        <v>15</v>
      </c>
      <c r="C9" s="20"/>
      <c r="D9" s="219" t="s">
        <v>249</v>
      </c>
      <c r="E9" s="8" t="s">
        <v>16</v>
      </c>
      <c r="F9" s="21"/>
      <c r="G9" s="8"/>
      <c r="H9" s="21"/>
      <c r="I9" s="8" t="s">
        <v>17</v>
      </c>
    </row>
    <row r="10" spans="1:9" ht="15.75" x14ac:dyDescent="0.25">
      <c r="A10" s="20"/>
      <c r="B10" s="20" t="s">
        <v>18</v>
      </c>
      <c r="C10" s="20"/>
      <c r="D10" s="21" t="s">
        <v>27</v>
      </c>
      <c r="E10" s="8" t="s">
        <v>19</v>
      </c>
      <c r="F10" s="20" t="s">
        <v>20</v>
      </c>
      <c r="G10" s="8" t="s">
        <v>19</v>
      </c>
      <c r="H10" s="21"/>
      <c r="I10" s="8" t="s">
        <v>21</v>
      </c>
    </row>
    <row r="11" spans="1:9" ht="16.5" thickBot="1" x14ac:dyDescent="0.3">
      <c r="A11" s="20"/>
      <c r="B11" s="35" t="s">
        <v>22</v>
      </c>
      <c r="C11" s="21"/>
      <c r="D11" s="36" t="s">
        <v>28</v>
      </c>
      <c r="E11" s="35" t="s">
        <v>23</v>
      </c>
      <c r="F11" s="163" t="s">
        <v>24</v>
      </c>
      <c r="G11" s="35" t="s">
        <v>25</v>
      </c>
      <c r="H11" s="21"/>
      <c r="I11" s="35" t="s">
        <v>26</v>
      </c>
    </row>
    <row r="12" spans="1:9" ht="15.75" x14ac:dyDescent="0.25">
      <c r="A12" s="18">
        <v>1</v>
      </c>
      <c r="B12" s="22" t="s">
        <v>29</v>
      </c>
      <c r="C12" s="21"/>
      <c r="D12" s="19" t="s">
        <v>30</v>
      </c>
      <c r="E12" s="160"/>
      <c r="F12" s="157"/>
      <c r="G12" s="160"/>
      <c r="H12" s="22"/>
      <c r="I12" s="169">
        <f>E12+G12</f>
        <v>0</v>
      </c>
    </row>
    <row r="13" spans="1:9" ht="15.75" x14ac:dyDescent="0.25">
      <c r="A13" s="18">
        <v>2</v>
      </c>
      <c r="B13" s="24" t="s">
        <v>29</v>
      </c>
      <c r="C13" s="21"/>
      <c r="D13" s="19" t="s">
        <v>31</v>
      </c>
      <c r="E13" s="161"/>
      <c r="F13" s="158"/>
      <c r="G13" s="161"/>
      <c r="H13" s="22"/>
      <c r="I13" s="170">
        <f t="shared" ref="I13:I39" si="0">E13+G13</f>
        <v>0</v>
      </c>
    </row>
    <row r="14" spans="1:9" ht="15.75" x14ac:dyDescent="0.25">
      <c r="A14" s="18">
        <v>3</v>
      </c>
      <c r="B14" s="24" t="s">
        <v>29</v>
      </c>
      <c r="C14" s="21"/>
      <c r="D14" s="19" t="s">
        <v>32</v>
      </c>
      <c r="E14" s="161"/>
      <c r="F14" s="158"/>
      <c r="G14" s="161"/>
      <c r="H14" s="22"/>
      <c r="I14" s="170">
        <f t="shared" si="0"/>
        <v>0</v>
      </c>
    </row>
    <row r="15" spans="1:9" ht="15.75" x14ac:dyDescent="0.25">
      <c r="A15" s="18">
        <v>4</v>
      </c>
      <c r="B15" s="24" t="s">
        <v>29</v>
      </c>
      <c r="C15" s="21"/>
      <c r="D15" s="19" t="s">
        <v>33</v>
      </c>
      <c r="E15" s="161"/>
      <c r="F15" s="158"/>
      <c r="G15" s="161"/>
      <c r="H15" s="22"/>
      <c r="I15" s="170">
        <f t="shared" si="0"/>
        <v>0</v>
      </c>
    </row>
    <row r="16" spans="1:9" ht="15.75" x14ac:dyDescent="0.25">
      <c r="A16" s="18">
        <v>5</v>
      </c>
      <c r="B16" s="24" t="s">
        <v>29</v>
      </c>
      <c r="C16" s="21"/>
      <c r="D16" s="19" t="s">
        <v>34</v>
      </c>
      <c r="E16" s="161"/>
      <c r="F16" s="158"/>
      <c r="G16" s="161"/>
      <c r="H16" s="22"/>
      <c r="I16" s="170">
        <f t="shared" si="0"/>
        <v>0</v>
      </c>
    </row>
    <row r="17" spans="1:9" ht="15.75" x14ac:dyDescent="0.25">
      <c r="A17" s="18">
        <v>6</v>
      </c>
      <c r="B17" s="24" t="s">
        <v>29</v>
      </c>
      <c r="C17" s="21"/>
      <c r="D17" s="19" t="s">
        <v>35</v>
      </c>
      <c r="E17" s="161"/>
      <c r="F17" s="158"/>
      <c r="G17" s="161"/>
      <c r="H17" s="22"/>
      <c r="I17" s="170">
        <f t="shared" si="0"/>
        <v>0</v>
      </c>
    </row>
    <row r="18" spans="1:9" ht="15.75" x14ac:dyDescent="0.25">
      <c r="A18" s="18">
        <v>7</v>
      </c>
      <c r="B18" s="24" t="s">
        <v>29</v>
      </c>
      <c r="C18" s="21"/>
      <c r="D18" s="19" t="s">
        <v>36</v>
      </c>
      <c r="E18" s="161"/>
      <c r="F18" s="158"/>
      <c r="G18" s="161"/>
      <c r="H18" s="22"/>
      <c r="I18" s="170">
        <f t="shared" si="0"/>
        <v>0</v>
      </c>
    </row>
    <row r="19" spans="1:9" ht="15.75" x14ac:dyDescent="0.25">
      <c r="A19" s="18">
        <v>8</v>
      </c>
      <c r="B19" s="24" t="s">
        <v>29</v>
      </c>
      <c r="C19" s="21"/>
      <c r="D19" s="19" t="s">
        <v>37</v>
      </c>
      <c r="E19" s="161"/>
      <c r="F19" s="158"/>
      <c r="G19" s="161"/>
      <c r="H19" s="22"/>
      <c r="I19" s="170">
        <f t="shared" si="0"/>
        <v>0</v>
      </c>
    </row>
    <row r="20" spans="1:9" ht="15.75" x14ac:dyDescent="0.25">
      <c r="A20" s="18">
        <v>9</v>
      </c>
      <c r="B20" s="24" t="s">
        <v>29</v>
      </c>
      <c r="C20" s="21"/>
      <c r="D20" s="19" t="s">
        <v>38</v>
      </c>
      <c r="E20" s="161"/>
      <c r="F20" s="158"/>
      <c r="G20" s="161"/>
      <c r="H20" s="22"/>
      <c r="I20" s="170">
        <f t="shared" si="0"/>
        <v>0</v>
      </c>
    </row>
    <row r="21" spans="1:9" ht="15.75" x14ac:dyDescent="0.25">
      <c r="A21" s="18">
        <v>10</v>
      </c>
      <c r="B21" s="24" t="s">
        <v>29</v>
      </c>
      <c r="C21" s="21"/>
      <c r="D21" s="19" t="s">
        <v>39</v>
      </c>
      <c r="E21" s="161"/>
      <c r="F21" s="158"/>
      <c r="G21" s="161"/>
      <c r="H21" s="22"/>
      <c r="I21" s="170">
        <f t="shared" si="0"/>
        <v>0</v>
      </c>
    </row>
    <row r="22" spans="1:9" ht="15.75" x14ac:dyDescent="0.25">
      <c r="A22" s="18">
        <v>11</v>
      </c>
      <c r="B22" s="24" t="s">
        <v>29</v>
      </c>
      <c r="C22" s="21"/>
      <c r="D22" s="19" t="s">
        <v>40</v>
      </c>
      <c r="E22" s="161"/>
      <c r="F22" s="158"/>
      <c r="G22" s="161"/>
      <c r="H22" s="22"/>
      <c r="I22" s="170">
        <f t="shared" si="0"/>
        <v>0</v>
      </c>
    </row>
    <row r="23" spans="1:9" ht="15.75" x14ac:dyDescent="0.25">
      <c r="A23" s="18">
        <v>12</v>
      </c>
      <c r="B23" s="24" t="s">
        <v>29</v>
      </c>
      <c r="C23" s="21"/>
      <c r="D23" s="19" t="s">
        <v>41</v>
      </c>
      <c r="E23" s="161"/>
      <c r="F23" s="158"/>
      <c r="G23" s="161"/>
      <c r="H23" s="22"/>
      <c r="I23" s="170">
        <f t="shared" si="0"/>
        <v>0</v>
      </c>
    </row>
    <row r="24" spans="1:9" ht="15.75" x14ac:dyDescent="0.25">
      <c r="A24" s="18">
        <v>13</v>
      </c>
      <c r="B24" s="24" t="s">
        <v>29</v>
      </c>
      <c r="C24" s="21"/>
      <c r="D24" s="19" t="s">
        <v>42</v>
      </c>
      <c r="E24" s="161"/>
      <c r="F24" s="158"/>
      <c r="G24" s="161"/>
      <c r="H24" s="22"/>
      <c r="I24" s="170">
        <f t="shared" si="0"/>
        <v>0</v>
      </c>
    </row>
    <row r="25" spans="1:9" ht="15.75" x14ac:dyDescent="0.25">
      <c r="A25" s="18">
        <v>14</v>
      </c>
      <c r="B25" s="40" t="s">
        <v>29</v>
      </c>
      <c r="C25" s="21"/>
      <c r="D25" s="19" t="s">
        <v>43</v>
      </c>
      <c r="E25" s="162"/>
      <c r="F25" s="159"/>
      <c r="G25" s="162"/>
      <c r="H25" s="22"/>
      <c r="I25" s="171">
        <f t="shared" si="0"/>
        <v>0</v>
      </c>
    </row>
    <row r="26" spans="1:9" ht="15.75" x14ac:dyDescent="0.25">
      <c r="A26" s="18">
        <v>15</v>
      </c>
      <c r="B26" s="22" t="s">
        <v>29</v>
      </c>
      <c r="C26" s="21"/>
      <c r="D26" s="156" t="s">
        <v>204</v>
      </c>
      <c r="E26" s="160"/>
      <c r="F26" s="157"/>
      <c r="G26" s="160"/>
      <c r="H26" s="22"/>
      <c r="I26" s="169">
        <f t="shared" si="0"/>
        <v>0</v>
      </c>
    </row>
    <row r="27" spans="1:9" ht="15.75" x14ac:dyDescent="0.25">
      <c r="A27" s="18">
        <v>16</v>
      </c>
      <c r="B27" s="24" t="s">
        <v>29</v>
      </c>
      <c r="C27" s="21"/>
      <c r="D27" s="156" t="s">
        <v>204</v>
      </c>
      <c r="E27" s="161"/>
      <c r="F27" s="158"/>
      <c r="G27" s="161"/>
      <c r="H27" s="22"/>
      <c r="I27" s="170">
        <f t="shared" si="0"/>
        <v>0</v>
      </c>
    </row>
    <row r="28" spans="1:9" ht="15.75" x14ac:dyDescent="0.25">
      <c r="A28" s="18">
        <v>17</v>
      </c>
      <c r="B28" s="24" t="s">
        <v>29</v>
      </c>
      <c r="C28" s="21"/>
      <c r="D28" s="156" t="s">
        <v>204</v>
      </c>
      <c r="E28" s="161"/>
      <c r="F28" s="158"/>
      <c r="G28" s="161"/>
      <c r="H28" s="22"/>
      <c r="I28" s="170">
        <f t="shared" si="0"/>
        <v>0</v>
      </c>
    </row>
    <row r="29" spans="1:9" ht="15.75" x14ac:dyDescent="0.25">
      <c r="A29" s="18">
        <v>18</v>
      </c>
      <c r="B29" s="24" t="s">
        <v>29</v>
      </c>
      <c r="C29" s="21"/>
      <c r="D29" s="156" t="s">
        <v>204</v>
      </c>
      <c r="E29" s="161"/>
      <c r="F29" s="158"/>
      <c r="G29" s="161"/>
      <c r="H29" s="22"/>
      <c r="I29" s="170">
        <f t="shared" si="0"/>
        <v>0</v>
      </c>
    </row>
    <row r="30" spans="1:9" ht="15.75" x14ac:dyDescent="0.25">
      <c r="A30" s="18">
        <v>19</v>
      </c>
      <c r="B30" s="24" t="s">
        <v>29</v>
      </c>
      <c r="C30" s="21"/>
      <c r="D30" s="19" t="s">
        <v>44</v>
      </c>
      <c r="E30" s="161"/>
      <c r="F30" s="158"/>
      <c r="G30" s="161"/>
      <c r="H30" s="22"/>
      <c r="I30" s="170">
        <f t="shared" si="0"/>
        <v>0</v>
      </c>
    </row>
    <row r="31" spans="1:9" ht="15.75" x14ac:dyDescent="0.25">
      <c r="A31" s="18">
        <v>20</v>
      </c>
      <c r="B31" s="24"/>
      <c r="C31" s="21"/>
      <c r="D31" s="19" t="s">
        <v>45</v>
      </c>
      <c r="E31" s="161"/>
      <c r="F31" s="158"/>
      <c r="G31" s="161"/>
      <c r="H31" s="22"/>
      <c r="I31" s="170">
        <f t="shared" si="0"/>
        <v>0</v>
      </c>
    </row>
    <row r="32" spans="1:9" ht="15.75" x14ac:dyDescent="0.25">
      <c r="A32" s="18">
        <v>21</v>
      </c>
      <c r="B32" s="24"/>
      <c r="C32" s="21"/>
      <c r="D32" s="19" t="s">
        <v>46</v>
      </c>
      <c r="E32" s="161"/>
      <c r="F32" s="158"/>
      <c r="G32" s="161"/>
      <c r="H32" s="22"/>
      <c r="I32" s="170">
        <f t="shared" si="0"/>
        <v>0</v>
      </c>
    </row>
    <row r="33" spans="1:9" ht="15.75" x14ac:dyDescent="0.25">
      <c r="A33" s="18">
        <v>22</v>
      </c>
      <c r="B33" s="24"/>
      <c r="C33" s="21"/>
      <c r="D33" s="19" t="s">
        <v>47</v>
      </c>
      <c r="E33" s="161"/>
      <c r="F33" s="158"/>
      <c r="G33" s="161"/>
      <c r="H33" s="22"/>
      <c r="I33" s="170">
        <f t="shared" si="0"/>
        <v>0</v>
      </c>
    </row>
    <row r="34" spans="1:9" ht="15.75" x14ac:dyDescent="0.25">
      <c r="A34" s="18">
        <v>23</v>
      </c>
      <c r="B34" s="24"/>
      <c r="C34" s="21"/>
      <c r="D34" s="19" t="s">
        <v>48</v>
      </c>
      <c r="E34" s="161"/>
      <c r="F34" s="158"/>
      <c r="G34" s="161"/>
      <c r="H34" s="22"/>
      <c r="I34" s="170">
        <f t="shared" si="0"/>
        <v>0</v>
      </c>
    </row>
    <row r="35" spans="1:9" ht="15.75" x14ac:dyDescent="0.25">
      <c r="A35" s="18">
        <v>24</v>
      </c>
      <c r="B35" s="40"/>
      <c r="C35" s="21"/>
      <c r="D35" s="19" t="s">
        <v>49</v>
      </c>
      <c r="E35" s="162"/>
      <c r="F35" s="159"/>
      <c r="G35" s="162"/>
      <c r="H35" s="22"/>
      <c r="I35" s="171">
        <f t="shared" si="0"/>
        <v>0</v>
      </c>
    </row>
    <row r="36" spans="1:9" ht="15.75" x14ac:dyDescent="0.25">
      <c r="A36" s="18">
        <v>25</v>
      </c>
      <c r="B36" s="22"/>
      <c r="C36" s="21"/>
      <c r="D36" s="19" t="s">
        <v>261</v>
      </c>
      <c r="E36" s="160"/>
      <c r="F36" s="157"/>
      <c r="G36" s="160"/>
      <c r="H36" s="22"/>
      <c r="I36" s="169">
        <f t="shared" si="0"/>
        <v>0</v>
      </c>
    </row>
    <row r="37" spans="1:9" ht="15.75" x14ac:dyDescent="0.25">
      <c r="A37" s="18">
        <v>26</v>
      </c>
      <c r="B37" s="24"/>
      <c r="C37" s="21"/>
      <c r="D37" s="156" t="s">
        <v>204</v>
      </c>
      <c r="E37" s="161"/>
      <c r="F37" s="158"/>
      <c r="G37" s="161"/>
      <c r="H37" s="22"/>
      <c r="I37" s="170">
        <f t="shared" si="0"/>
        <v>0</v>
      </c>
    </row>
    <row r="38" spans="1:9" ht="15.75" x14ac:dyDescent="0.25">
      <c r="A38" s="18">
        <v>27</v>
      </c>
      <c r="B38" s="24"/>
      <c r="C38" s="21"/>
      <c r="D38" s="156" t="s">
        <v>204</v>
      </c>
      <c r="E38" s="161"/>
      <c r="F38" s="158"/>
      <c r="G38" s="161"/>
      <c r="H38" s="22"/>
      <c r="I38" s="170">
        <f t="shared" si="0"/>
        <v>0</v>
      </c>
    </row>
    <row r="39" spans="1:9" ht="15.75" x14ac:dyDescent="0.25">
      <c r="A39" s="18">
        <v>28</v>
      </c>
      <c r="B39" s="24" t="s">
        <v>231</v>
      </c>
      <c r="C39" s="21"/>
      <c r="D39" s="19" t="s">
        <v>229</v>
      </c>
      <c r="E39" s="161"/>
      <c r="F39" s="159"/>
      <c r="G39" s="161"/>
      <c r="H39" s="22"/>
      <c r="I39" s="170">
        <f t="shared" si="0"/>
        <v>0</v>
      </c>
    </row>
    <row r="40" spans="1:9" ht="15.75" x14ac:dyDescent="0.25">
      <c r="A40" s="18"/>
      <c r="B40" s="24"/>
      <c r="C40" s="21"/>
      <c r="D40" s="19"/>
      <c r="E40" s="24"/>
      <c r="F40" s="23"/>
      <c r="G40" s="24"/>
      <c r="H40" s="22"/>
      <c r="I40" s="24"/>
    </row>
    <row r="41" spans="1:9" ht="15.75" x14ac:dyDescent="0.25">
      <c r="A41" s="18">
        <v>29</v>
      </c>
      <c r="B41" s="11"/>
      <c r="C41" s="21"/>
      <c r="D41" s="19" t="s">
        <v>50</v>
      </c>
      <c r="E41" s="11"/>
      <c r="F41" s="11"/>
      <c r="G41" s="11"/>
      <c r="H41" s="11"/>
      <c r="I41" s="11"/>
    </row>
    <row r="42" spans="1:9" ht="15.75" x14ac:dyDescent="0.25">
      <c r="A42" s="18"/>
      <c r="B42" s="11"/>
      <c r="C42" s="21"/>
      <c r="D42" s="19" t="s">
        <v>51</v>
      </c>
      <c r="E42" s="172">
        <f>SUM(E12:E39)</f>
        <v>0</v>
      </c>
      <c r="F42" s="11"/>
      <c r="G42" s="172">
        <f>SUM(G12:G39)</f>
        <v>0</v>
      </c>
      <c r="H42" s="11"/>
      <c r="I42" s="172">
        <f>SUM(I12:I39)</f>
        <v>0</v>
      </c>
    </row>
    <row r="43" spans="1:9" ht="15.75" x14ac:dyDescent="0.25">
      <c r="A43" s="14"/>
      <c r="B43" s="15"/>
      <c r="C43" s="15"/>
      <c r="I43" s="5" t="str">
        <f>IF(GeneralInfo!$B$13="","",GeneralInfo!$B$13)</f>
        <v/>
      </c>
    </row>
    <row r="44" spans="1:9" ht="15.75" x14ac:dyDescent="0.25">
      <c r="A44" s="14"/>
      <c r="B44" s="15"/>
      <c r="C44" s="15"/>
      <c r="I44" s="16" t="s">
        <v>12</v>
      </c>
    </row>
    <row r="45" spans="1:9" ht="15.75" x14ac:dyDescent="0.25">
      <c r="A45" s="14"/>
      <c r="B45" s="15"/>
      <c r="C45" s="15"/>
      <c r="I45" s="16" t="s">
        <v>13</v>
      </c>
    </row>
    <row r="46" spans="1:9" ht="15.75" x14ac:dyDescent="0.25">
      <c r="A46" s="286">
        <f>A4</f>
        <v>0</v>
      </c>
      <c r="B46" s="286"/>
      <c r="C46" s="286"/>
      <c r="D46" s="286"/>
      <c r="E46" s="286"/>
      <c r="F46" s="286"/>
      <c r="G46" s="286"/>
      <c r="H46" s="286"/>
      <c r="I46" s="286"/>
    </row>
    <row r="47" spans="1:9" ht="15.75" customHeight="1" x14ac:dyDescent="0.25">
      <c r="A47" s="286" t="str">
        <f>A5</f>
        <v>SCHEDULE OF ALLOWABLE COSTS</v>
      </c>
      <c r="B47" s="286"/>
      <c r="C47" s="286"/>
      <c r="D47" s="286"/>
      <c r="E47" s="286"/>
      <c r="F47" s="286"/>
      <c r="G47" s="286"/>
      <c r="H47" s="286"/>
      <c r="I47" s="286"/>
    </row>
    <row r="48" spans="1:9" ht="15.75" customHeight="1" x14ac:dyDescent="0.25">
      <c r="A48" s="286" t="str">
        <f>A6</f>
        <v>For the Period 01/00/1900 to 01/00/1900</v>
      </c>
      <c r="B48" s="286"/>
      <c r="C48" s="286"/>
      <c r="D48" s="286"/>
      <c r="E48" s="286"/>
      <c r="F48" s="286"/>
      <c r="G48" s="286"/>
      <c r="H48" s="286"/>
      <c r="I48" s="286"/>
    </row>
    <row r="49" spans="1:9" ht="15.75" x14ac:dyDescent="0.25">
      <c r="B49" s="17"/>
      <c r="C49" s="7"/>
      <c r="D49" s="6"/>
      <c r="E49" s="8"/>
      <c r="F49" s="8"/>
      <c r="G49" s="8"/>
      <c r="H49" s="8"/>
      <c r="I49" s="8"/>
    </row>
    <row r="50" spans="1:9" s="42" customFormat="1" ht="20.25" customHeight="1" x14ac:dyDescent="0.25">
      <c r="A50" s="109" t="s">
        <v>373</v>
      </c>
      <c r="B50" s="109" t="s">
        <v>374</v>
      </c>
      <c r="C50" s="59"/>
      <c r="D50" s="109" t="s">
        <v>375</v>
      </c>
      <c r="E50" s="109" t="s">
        <v>376</v>
      </c>
      <c r="F50" s="109" t="s">
        <v>377</v>
      </c>
      <c r="G50" s="109" t="s">
        <v>378</v>
      </c>
      <c r="H50" s="59"/>
      <c r="I50" s="109" t="s">
        <v>379</v>
      </c>
    </row>
    <row r="51" spans="1:9" ht="15.75" x14ac:dyDescent="0.25">
      <c r="A51" s="20"/>
      <c r="B51" s="20" t="s">
        <v>15</v>
      </c>
      <c r="C51" s="20"/>
      <c r="D51" s="21"/>
      <c r="E51" s="8" t="s">
        <v>16</v>
      </c>
      <c r="F51" s="21"/>
      <c r="G51" s="8"/>
      <c r="H51" s="21"/>
      <c r="I51" s="8" t="s">
        <v>17</v>
      </c>
    </row>
    <row r="52" spans="1:9" ht="15.75" x14ac:dyDescent="0.25">
      <c r="A52" s="20"/>
      <c r="B52" s="20" t="s">
        <v>18</v>
      </c>
      <c r="C52" s="20"/>
      <c r="D52" s="7"/>
      <c r="E52" s="8" t="s">
        <v>19</v>
      </c>
      <c r="F52" s="20" t="s">
        <v>20</v>
      </c>
      <c r="G52" s="8" t="s">
        <v>19</v>
      </c>
      <c r="H52" s="21"/>
      <c r="I52" s="8" t="s">
        <v>21</v>
      </c>
    </row>
    <row r="53" spans="1:9" ht="16.5" thickBot="1" x14ac:dyDescent="0.3">
      <c r="A53" s="20"/>
      <c r="B53" s="35" t="s">
        <v>22</v>
      </c>
      <c r="C53" s="21"/>
      <c r="D53" s="36" t="s">
        <v>52</v>
      </c>
      <c r="E53" s="35" t="s">
        <v>23</v>
      </c>
      <c r="F53" s="163" t="s">
        <v>24</v>
      </c>
      <c r="G53" s="35" t="s">
        <v>25</v>
      </c>
      <c r="H53" s="21"/>
      <c r="I53" s="35" t="s">
        <v>26</v>
      </c>
    </row>
    <row r="54" spans="1:9" ht="15.75" x14ac:dyDescent="0.25">
      <c r="A54" s="18">
        <v>30</v>
      </c>
      <c r="B54" s="22"/>
      <c r="C54" s="21"/>
      <c r="D54" s="19" t="s">
        <v>31</v>
      </c>
      <c r="E54" s="160"/>
      <c r="F54" s="155"/>
      <c r="G54" s="160"/>
      <c r="H54" s="22"/>
      <c r="I54" s="169">
        <f>E54+G54</f>
        <v>0</v>
      </c>
    </row>
    <row r="55" spans="1:9" ht="15.75" x14ac:dyDescent="0.25">
      <c r="A55" s="18">
        <v>31</v>
      </c>
      <c r="B55" s="24"/>
      <c r="C55" s="21"/>
      <c r="D55" s="19" t="s">
        <v>32</v>
      </c>
      <c r="E55" s="161"/>
      <c r="F55" s="155"/>
      <c r="G55" s="161"/>
      <c r="H55" s="22"/>
      <c r="I55" s="170">
        <f t="shared" ref="I55:I60" si="1">E55+G55</f>
        <v>0</v>
      </c>
    </row>
    <row r="56" spans="1:9" ht="15.75" x14ac:dyDescent="0.25">
      <c r="A56" s="18">
        <v>32</v>
      </c>
      <c r="B56" s="40"/>
      <c r="C56" s="21"/>
      <c r="D56" s="19" t="s">
        <v>33</v>
      </c>
      <c r="E56" s="162"/>
      <c r="F56" s="155"/>
      <c r="G56" s="162"/>
      <c r="H56" s="22"/>
      <c r="I56" s="171">
        <f t="shared" si="1"/>
        <v>0</v>
      </c>
    </row>
    <row r="57" spans="1:9" ht="15.75" x14ac:dyDescent="0.25">
      <c r="A57" s="18">
        <v>33</v>
      </c>
      <c r="B57" s="22"/>
      <c r="C57" s="21"/>
      <c r="D57" s="156" t="s">
        <v>204</v>
      </c>
      <c r="E57" s="160"/>
      <c r="F57" s="155"/>
      <c r="G57" s="160"/>
      <c r="H57" s="22"/>
      <c r="I57" s="169">
        <f t="shared" si="1"/>
        <v>0</v>
      </c>
    </row>
    <row r="58" spans="1:9" ht="15.75" x14ac:dyDescent="0.25">
      <c r="A58" s="18">
        <v>34</v>
      </c>
      <c r="B58" s="24"/>
      <c r="C58" s="21"/>
      <c r="D58" s="156" t="s">
        <v>204</v>
      </c>
      <c r="E58" s="161"/>
      <c r="F58" s="155"/>
      <c r="G58" s="161"/>
      <c r="H58" s="22"/>
      <c r="I58" s="170">
        <f t="shared" si="1"/>
        <v>0</v>
      </c>
    </row>
    <row r="59" spans="1:9" ht="15.75" x14ac:dyDescent="0.25">
      <c r="A59" s="18">
        <v>35</v>
      </c>
      <c r="B59" s="24"/>
      <c r="C59" s="21"/>
      <c r="D59" s="156" t="s">
        <v>204</v>
      </c>
      <c r="E59" s="161"/>
      <c r="F59" s="155"/>
      <c r="G59" s="161"/>
      <c r="H59" s="22"/>
      <c r="I59" s="170">
        <f t="shared" si="1"/>
        <v>0</v>
      </c>
    </row>
    <row r="60" spans="1:9" ht="15.75" x14ac:dyDescent="0.25">
      <c r="A60" s="18">
        <v>36</v>
      </c>
      <c r="B60" s="24"/>
      <c r="C60" s="21"/>
      <c r="D60" s="156" t="s">
        <v>204</v>
      </c>
      <c r="E60" s="161"/>
      <c r="F60" s="155"/>
      <c r="G60" s="161"/>
      <c r="H60" s="22"/>
      <c r="I60" s="170">
        <f t="shared" si="1"/>
        <v>0</v>
      </c>
    </row>
    <row r="61" spans="1:9" ht="15.75" x14ac:dyDescent="0.25">
      <c r="A61" s="18"/>
      <c r="B61" s="24"/>
      <c r="C61" s="21"/>
      <c r="D61" s="19"/>
      <c r="E61" s="24"/>
      <c r="F61" s="23"/>
      <c r="G61" s="24"/>
      <c r="H61" s="22"/>
      <c r="I61" s="24"/>
    </row>
    <row r="62" spans="1:9" ht="15.75" x14ac:dyDescent="0.25">
      <c r="A62" s="18">
        <v>37</v>
      </c>
      <c r="B62" s="11"/>
      <c r="C62" s="21"/>
      <c r="D62" s="19" t="s">
        <v>53</v>
      </c>
      <c r="E62" s="174">
        <f>SUM(E54:E60)</f>
        <v>0</v>
      </c>
      <c r="F62" s="11"/>
      <c r="G62" s="174">
        <f>SUM(G54:G60)</f>
        <v>0</v>
      </c>
      <c r="H62" s="11"/>
      <c r="I62" s="174">
        <f>SUM(I54:I60)</f>
        <v>0</v>
      </c>
    </row>
    <row r="63" spans="1:9" ht="15.75" x14ac:dyDescent="0.25">
      <c r="A63" s="18"/>
      <c r="B63" s="11"/>
      <c r="C63" s="21"/>
      <c r="D63" s="19"/>
      <c r="E63" s="12"/>
      <c r="F63" s="11"/>
      <c r="G63" s="12"/>
      <c r="H63" s="11"/>
      <c r="I63" s="12"/>
    </row>
    <row r="64" spans="1:9" ht="15.75" x14ac:dyDescent="0.25">
      <c r="A64" s="18">
        <v>38</v>
      </c>
      <c r="B64" s="11"/>
      <c r="C64" s="21"/>
      <c r="D64" s="19" t="s">
        <v>54</v>
      </c>
      <c r="E64" s="174">
        <f>E42+E62</f>
        <v>0</v>
      </c>
      <c r="F64" s="11"/>
      <c r="G64" s="174">
        <f>G42+G62</f>
        <v>0</v>
      </c>
      <c r="H64" s="11"/>
      <c r="I64" s="174">
        <f>I42+I62</f>
        <v>0</v>
      </c>
    </row>
    <row r="65" spans="1:9" ht="15.75" x14ac:dyDescent="0.25">
      <c r="A65" s="18"/>
      <c r="C65" s="21"/>
      <c r="D65" s="19"/>
      <c r="E65" s="2"/>
      <c r="G65" s="2"/>
      <c r="I65" s="2"/>
    </row>
    <row r="66" spans="1:9" ht="15.75" x14ac:dyDescent="0.25">
      <c r="A66" s="18">
        <v>39</v>
      </c>
      <c r="C66" s="21"/>
      <c r="D66" s="21" t="s">
        <v>55</v>
      </c>
      <c r="I66" s="175">
        <f>IFERROR(ROUND(I64/'sch a'!C26,2),0)</f>
        <v>0</v>
      </c>
    </row>
    <row r="67" spans="1:9" ht="15.75" x14ac:dyDescent="0.25">
      <c r="A67" s="18"/>
      <c r="C67" s="21"/>
      <c r="D67" s="19"/>
      <c r="I67" s="2"/>
    </row>
    <row r="68" spans="1:9" ht="16.5" thickBot="1" x14ac:dyDescent="0.3">
      <c r="A68" s="18"/>
      <c r="C68" s="21"/>
      <c r="D68" s="36" t="s">
        <v>56</v>
      </c>
    </row>
    <row r="69" spans="1:9" ht="15.75" x14ac:dyDescent="0.25">
      <c r="A69" s="18">
        <v>40</v>
      </c>
      <c r="C69" s="21"/>
      <c r="D69" s="19" t="s">
        <v>205</v>
      </c>
      <c r="E69" s="164"/>
      <c r="F69" s="155"/>
      <c r="G69" s="164"/>
      <c r="I69" s="174">
        <f>E69+G69</f>
        <v>0</v>
      </c>
    </row>
    <row r="70" spans="1:9" ht="15.75" x14ac:dyDescent="0.25">
      <c r="A70" s="18">
        <v>41</v>
      </c>
      <c r="B70" s="41"/>
      <c r="C70" s="21"/>
      <c r="D70" s="19" t="s">
        <v>206</v>
      </c>
      <c r="E70" s="165"/>
      <c r="F70" s="155"/>
      <c r="G70" s="165"/>
      <c r="H70" s="11"/>
      <c r="I70" s="176">
        <f t="shared" ref="I70:I85" si="2">E70+G70</f>
        <v>0</v>
      </c>
    </row>
    <row r="71" spans="1:9" ht="15.75" x14ac:dyDescent="0.25">
      <c r="A71" s="18">
        <v>42</v>
      </c>
      <c r="B71" s="22"/>
      <c r="C71" s="21"/>
      <c r="D71" s="19" t="s">
        <v>57</v>
      </c>
      <c r="E71" s="158"/>
      <c r="F71" s="155"/>
      <c r="G71" s="158"/>
      <c r="H71" s="22"/>
      <c r="I71" s="170">
        <f t="shared" si="2"/>
        <v>0</v>
      </c>
    </row>
    <row r="72" spans="1:9" ht="15.75" x14ac:dyDescent="0.25">
      <c r="A72" s="18">
        <v>43</v>
      </c>
      <c r="B72" s="24"/>
      <c r="C72" s="21"/>
      <c r="D72" s="19" t="s">
        <v>208</v>
      </c>
      <c r="E72" s="158"/>
      <c r="F72" s="155"/>
      <c r="G72" s="158"/>
      <c r="H72" s="22"/>
      <c r="I72" s="170">
        <f t="shared" si="2"/>
        <v>0</v>
      </c>
    </row>
    <row r="73" spans="1:9" ht="15.75" x14ac:dyDescent="0.25">
      <c r="A73" s="18">
        <v>44</v>
      </c>
      <c r="B73" s="24"/>
      <c r="C73" s="21"/>
      <c r="D73" s="19" t="s">
        <v>58</v>
      </c>
      <c r="E73" s="158"/>
      <c r="F73" s="155"/>
      <c r="G73" s="158"/>
      <c r="H73" s="22"/>
      <c r="I73" s="170">
        <f t="shared" si="2"/>
        <v>0</v>
      </c>
    </row>
    <row r="74" spans="1:9" ht="15.75" x14ac:dyDescent="0.25">
      <c r="A74" s="18">
        <v>45</v>
      </c>
      <c r="B74" s="2"/>
      <c r="C74" s="21"/>
      <c r="D74" s="19" t="s">
        <v>207</v>
      </c>
      <c r="E74" s="165"/>
      <c r="F74" s="155"/>
      <c r="G74" s="165"/>
      <c r="I74" s="176">
        <f t="shared" si="2"/>
        <v>0</v>
      </c>
    </row>
    <row r="75" spans="1:9" ht="15.75" x14ac:dyDescent="0.25">
      <c r="A75" s="18">
        <v>46</v>
      </c>
      <c r="B75" s="24"/>
      <c r="C75" s="21"/>
      <c r="D75" s="19" t="s">
        <v>59</v>
      </c>
      <c r="E75" s="158"/>
      <c r="F75" s="155"/>
      <c r="G75" s="158"/>
      <c r="H75" s="22"/>
      <c r="I75" s="170">
        <f t="shared" si="2"/>
        <v>0</v>
      </c>
    </row>
    <row r="76" spans="1:9" ht="15.75" x14ac:dyDescent="0.25">
      <c r="A76" s="18">
        <v>47</v>
      </c>
      <c r="B76" s="24"/>
      <c r="C76" s="21"/>
      <c r="D76" s="19" t="s">
        <v>60</v>
      </c>
      <c r="E76" s="158"/>
      <c r="F76" s="155"/>
      <c r="G76" s="158"/>
      <c r="H76" s="22"/>
      <c r="I76" s="170">
        <f t="shared" si="2"/>
        <v>0</v>
      </c>
    </row>
    <row r="77" spans="1:9" ht="15.75" x14ac:dyDescent="0.25">
      <c r="A77" s="18">
        <v>48</v>
      </c>
      <c r="B77" s="24"/>
      <c r="C77" s="21"/>
      <c r="D77" s="19" t="s">
        <v>61</v>
      </c>
      <c r="E77" s="158"/>
      <c r="F77" s="155"/>
      <c r="G77" s="158"/>
      <c r="H77" s="22"/>
      <c r="I77" s="170">
        <f t="shared" si="2"/>
        <v>0</v>
      </c>
    </row>
    <row r="78" spans="1:9" ht="15.75" x14ac:dyDescent="0.25">
      <c r="A78" s="18">
        <v>49</v>
      </c>
      <c r="B78" s="24"/>
      <c r="C78" s="21"/>
      <c r="D78" s="19" t="s">
        <v>62</v>
      </c>
      <c r="E78" s="158"/>
      <c r="F78" s="155"/>
      <c r="G78" s="158"/>
      <c r="H78" s="22"/>
      <c r="I78" s="170">
        <f t="shared" si="2"/>
        <v>0</v>
      </c>
    </row>
    <row r="79" spans="1:9" ht="15.75" x14ac:dyDescent="0.25">
      <c r="A79" s="18">
        <v>50</v>
      </c>
      <c r="B79" s="24"/>
      <c r="C79" s="21"/>
      <c r="D79" s="19" t="s">
        <v>63</v>
      </c>
      <c r="E79" s="158"/>
      <c r="F79" s="155"/>
      <c r="G79" s="158"/>
      <c r="H79" s="22"/>
      <c r="I79" s="170">
        <f t="shared" si="2"/>
        <v>0</v>
      </c>
    </row>
    <row r="80" spans="1:9" ht="15.75" x14ac:dyDescent="0.25">
      <c r="A80" s="18">
        <v>51</v>
      </c>
      <c r="B80" s="24"/>
      <c r="C80" s="21"/>
      <c r="D80" s="19" t="s">
        <v>211</v>
      </c>
      <c r="E80" s="158"/>
      <c r="F80" s="155"/>
      <c r="G80" s="158"/>
      <c r="H80" s="22"/>
      <c r="I80" s="170">
        <f t="shared" si="2"/>
        <v>0</v>
      </c>
    </row>
    <row r="81" spans="1:9" ht="15.75" x14ac:dyDescent="0.25">
      <c r="A81" s="18">
        <v>52</v>
      </c>
      <c r="B81" s="40"/>
      <c r="C81" s="21"/>
      <c r="D81" s="19" t="s">
        <v>262</v>
      </c>
      <c r="E81" s="159"/>
      <c r="F81" s="155"/>
      <c r="G81" s="159"/>
      <c r="H81" s="22"/>
      <c r="I81" s="171">
        <f t="shared" si="2"/>
        <v>0</v>
      </c>
    </row>
    <row r="82" spans="1:9" ht="15.75" x14ac:dyDescent="0.25">
      <c r="A82" s="18">
        <v>53</v>
      </c>
      <c r="B82" s="22"/>
      <c r="C82" s="21"/>
      <c r="D82" s="19" t="s">
        <v>263</v>
      </c>
      <c r="E82" s="157"/>
      <c r="F82" s="155"/>
      <c r="G82" s="157"/>
      <c r="H82" s="22"/>
      <c r="I82" s="169">
        <f t="shared" si="2"/>
        <v>0</v>
      </c>
    </row>
    <row r="83" spans="1:9" ht="15.75" x14ac:dyDescent="0.25">
      <c r="A83" s="18">
        <v>54</v>
      </c>
      <c r="B83" s="24"/>
      <c r="C83" s="21"/>
      <c r="D83" s="19" t="s">
        <v>421</v>
      </c>
      <c r="E83" s="158"/>
      <c r="F83" s="155"/>
      <c r="G83" s="158"/>
      <c r="H83" s="22"/>
      <c r="I83" s="170">
        <f t="shared" si="2"/>
        <v>0</v>
      </c>
    </row>
    <row r="84" spans="1:9" ht="15.75" x14ac:dyDescent="0.25">
      <c r="A84" s="18">
        <v>55</v>
      </c>
      <c r="B84" s="24"/>
      <c r="C84" s="21"/>
      <c r="D84" s="156" t="s">
        <v>204</v>
      </c>
      <c r="E84" s="158"/>
      <c r="F84" s="155"/>
      <c r="G84" s="158"/>
      <c r="H84" s="22"/>
      <c r="I84" s="170">
        <f t="shared" si="2"/>
        <v>0</v>
      </c>
    </row>
    <row r="85" spans="1:9" ht="15.75" x14ac:dyDescent="0.25">
      <c r="A85" s="18">
        <v>56</v>
      </c>
      <c r="B85" s="24"/>
      <c r="C85" s="21"/>
      <c r="D85" s="156" t="s">
        <v>204</v>
      </c>
      <c r="E85" s="158"/>
      <c r="F85" s="155"/>
      <c r="G85" s="158"/>
      <c r="H85" s="22"/>
      <c r="I85" s="170">
        <f t="shared" si="2"/>
        <v>0</v>
      </c>
    </row>
    <row r="86" spans="1:9" ht="15.75" x14ac:dyDescent="0.25">
      <c r="A86" s="18"/>
      <c r="B86" s="24"/>
      <c r="C86" s="21"/>
      <c r="D86" s="19"/>
      <c r="E86" s="24"/>
      <c r="F86" s="23"/>
      <c r="G86" s="24"/>
      <c r="H86" s="22"/>
      <c r="I86" s="24"/>
    </row>
    <row r="87" spans="1:9" ht="15.75" x14ac:dyDescent="0.25">
      <c r="A87" s="18">
        <v>57</v>
      </c>
      <c r="B87" s="11"/>
      <c r="C87" s="21"/>
      <c r="D87" s="19" t="s">
        <v>64</v>
      </c>
      <c r="E87" s="169">
        <f>SUM(E69:E85)</f>
        <v>0</v>
      </c>
      <c r="F87" s="11"/>
      <c r="G87" s="169">
        <f>SUM(G69:G85)</f>
        <v>0</v>
      </c>
      <c r="H87" s="11"/>
      <c r="I87" s="169">
        <f>SUM(I69:I85)</f>
        <v>0</v>
      </c>
    </row>
    <row r="88" spans="1:9" ht="15.75" x14ac:dyDescent="0.25">
      <c r="A88" s="18"/>
      <c r="B88" s="11"/>
      <c r="C88" s="21"/>
      <c r="D88" s="19"/>
      <c r="E88" s="12"/>
      <c r="F88" s="11"/>
      <c r="G88" s="12"/>
      <c r="H88" s="11"/>
      <c r="I88" s="12"/>
    </row>
    <row r="89" spans="1:9" ht="15.75" x14ac:dyDescent="0.25">
      <c r="A89" s="18">
        <v>58</v>
      </c>
      <c r="C89" s="21"/>
      <c r="D89" s="21" t="s">
        <v>65</v>
      </c>
      <c r="I89" s="177">
        <f>IFERROR(ROUND(I87/'sch a'!C26,2),0)</f>
        <v>0</v>
      </c>
    </row>
    <row r="90" spans="1:9" ht="15.75" x14ac:dyDescent="0.25">
      <c r="A90" s="14"/>
      <c r="B90" s="15"/>
      <c r="C90" s="15"/>
      <c r="I90" s="5" t="str">
        <f>IF(GeneralInfo!$B$13="","",GeneralInfo!$B$13)</f>
        <v/>
      </c>
    </row>
    <row r="91" spans="1:9" ht="15.75" x14ac:dyDescent="0.25">
      <c r="A91" s="14"/>
      <c r="B91" s="15"/>
      <c r="C91" s="15"/>
      <c r="I91" s="16" t="s">
        <v>12</v>
      </c>
    </row>
    <row r="92" spans="1:9" ht="15.75" x14ac:dyDescent="0.25">
      <c r="A92" s="14"/>
      <c r="B92" s="15"/>
      <c r="C92" s="15"/>
      <c r="I92" s="16" t="s">
        <v>200</v>
      </c>
    </row>
    <row r="93" spans="1:9" ht="15.75" x14ac:dyDescent="0.25">
      <c r="A93" s="286">
        <f>A46</f>
        <v>0</v>
      </c>
      <c r="B93" s="286"/>
      <c r="C93" s="286"/>
      <c r="D93" s="286"/>
      <c r="E93" s="286"/>
      <c r="F93" s="286"/>
      <c r="G93" s="286"/>
      <c r="H93" s="286"/>
      <c r="I93" s="286"/>
    </row>
    <row r="94" spans="1:9" ht="15.75" customHeight="1" x14ac:dyDescent="0.25">
      <c r="A94" s="286" t="str">
        <f>A47</f>
        <v>SCHEDULE OF ALLOWABLE COSTS</v>
      </c>
      <c r="B94" s="286"/>
      <c r="C94" s="286"/>
      <c r="D94" s="286"/>
      <c r="E94" s="286"/>
      <c r="F94" s="286"/>
      <c r="G94" s="286"/>
      <c r="H94" s="286"/>
      <c r="I94" s="286"/>
    </row>
    <row r="95" spans="1:9" ht="15.75" customHeight="1" x14ac:dyDescent="0.25">
      <c r="A95" s="286" t="str">
        <f>A48</f>
        <v>For the Period 01/00/1900 to 01/00/1900</v>
      </c>
      <c r="B95" s="286"/>
      <c r="C95" s="286"/>
      <c r="D95" s="286"/>
      <c r="E95" s="286"/>
      <c r="F95" s="286"/>
      <c r="G95" s="286"/>
      <c r="H95" s="286"/>
      <c r="I95" s="286"/>
    </row>
    <row r="96" spans="1:9" ht="15.75" x14ac:dyDescent="0.25">
      <c r="B96" s="17"/>
      <c r="C96" s="7"/>
      <c r="D96" s="6"/>
      <c r="E96" s="8"/>
      <c r="F96" s="8"/>
      <c r="G96" s="8"/>
      <c r="H96" s="8"/>
      <c r="I96" s="8"/>
    </row>
    <row r="97" spans="1:9" s="42" customFormat="1" ht="20.25" customHeight="1" x14ac:dyDescent="0.25">
      <c r="A97" s="109" t="s">
        <v>373</v>
      </c>
      <c r="B97" s="109" t="s">
        <v>374</v>
      </c>
      <c r="C97" s="59"/>
      <c r="D97" s="109" t="s">
        <v>375</v>
      </c>
      <c r="E97" s="109" t="s">
        <v>376</v>
      </c>
      <c r="F97" s="109" t="s">
        <v>377</v>
      </c>
      <c r="G97" s="109" t="s">
        <v>378</v>
      </c>
      <c r="H97" s="59"/>
      <c r="I97" s="109" t="s">
        <v>379</v>
      </c>
    </row>
    <row r="98" spans="1:9" ht="15.75" x14ac:dyDescent="0.25">
      <c r="A98" s="20"/>
      <c r="B98" s="20" t="s">
        <v>15</v>
      </c>
      <c r="C98" s="20"/>
      <c r="D98" s="21"/>
      <c r="E98" s="8" t="s">
        <v>16</v>
      </c>
      <c r="F98" s="21"/>
      <c r="G98" s="8"/>
      <c r="H98" s="21"/>
      <c r="I98" s="8" t="s">
        <v>17</v>
      </c>
    </row>
    <row r="99" spans="1:9" ht="15.75" x14ac:dyDescent="0.25">
      <c r="A99" s="20"/>
      <c r="B99" s="20" t="s">
        <v>18</v>
      </c>
      <c r="C99" s="20"/>
      <c r="D99" s="7"/>
      <c r="E99" s="8" t="s">
        <v>19</v>
      </c>
      <c r="F99" s="20" t="s">
        <v>20</v>
      </c>
      <c r="G99" s="8" t="s">
        <v>19</v>
      </c>
      <c r="H99" s="21"/>
      <c r="I99" s="8" t="s">
        <v>21</v>
      </c>
    </row>
    <row r="100" spans="1:9" ht="16.5" thickBot="1" x14ac:dyDescent="0.3">
      <c r="A100" s="20"/>
      <c r="B100" s="35" t="s">
        <v>22</v>
      </c>
      <c r="C100" s="21"/>
      <c r="D100" s="36" t="s">
        <v>66</v>
      </c>
      <c r="E100" s="35" t="s">
        <v>23</v>
      </c>
      <c r="F100" s="163" t="s">
        <v>24</v>
      </c>
      <c r="G100" s="35" t="s">
        <v>25</v>
      </c>
      <c r="H100" s="21"/>
      <c r="I100" s="35" t="s">
        <v>26</v>
      </c>
    </row>
    <row r="101" spans="1:9" ht="15.75" x14ac:dyDescent="0.25">
      <c r="A101" s="18">
        <v>59</v>
      </c>
      <c r="B101" s="22"/>
      <c r="C101" s="21"/>
      <c r="D101" s="19" t="s">
        <v>67</v>
      </c>
      <c r="E101" s="160"/>
      <c r="F101" s="155"/>
      <c r="G101" s="160"/>
      <c r="H101" s="22"/>
      <c r="I101" s="169">
        <f>E101+G101</f>
        <v>0</v>
      </c>
    </row>
    <row r="102" spans="1:9" ht="15.75" x14ac:dyDescent="0.25">
      <c r="A102" s="18">
        <v>60</v>
      </c>
      <c r="B102" s="24"/>
      <c r="C102" s="21"/>
      <c r="D102" s="19" t="s">
        <v>68</v>
      </c>
      <c r="E102" s="161"/>
      <c r="F102" s="155"/>
      <c r="G102" s="161"/>
      <c r="H102" s="22"/>
      <c r="I102" s="170">
        <f t="shared" ref="I102:I130" si="3">E102+G102</f>
        <v>0</v>
      </c>
    </row>
    <row r="103" spans="1:9" ht="15.75" x14ac:dyDescent="0.25">
      <c r="A103" s="18">
        <v>61</v>
      </c>
      <c r="B103" s="24"/>
      <c r="C103" s="21"/>
      <c r="D103" s="19" t="s">
        <v>69</v>
      </c>
      <c r="E103" s="161"/>
      <c r="F103" s="155"/>
      <c r="G103" s="161"/>
      <c r="H103" s="22"/>
      <c r="I103" s="170">
        <f t="shared" si="3"/>
        <v>0</v>
      </c>
    </row>
    <row r="104" spans="1:9" ht="15.75" x14ac:dyDescent="0.25">
      <c r="A104" s="18">
        <v>62</v>
      </c>
      <c r="B104" s="24"/>
      <c r="C104" s="21"/>
      <c r="D104" s="19" t="s">
        <v>70</v>
      </c>
      <c r="E104" s="161"/>
      <c r="F104" s="155"/>
      <c r="G104" s="161"/>
      <c r="H104" s="22"/>
      <c r="I104" s="170">
        <f t="shared" si="3"/>
        <v>0</v>
      </c>
    </row>
    <row r="105" spans="1:9" ht="15.75" x14ac:dyDescent="0.25">
      <c r="A105" s="18">
        <v>63</v>
      </c>
      <c r="B105" s="24"/>
      <c r="C105" s="21"/>
      <c r="D105" s="19" t="s">
        <v>71</v>
      </c>
      <c r="E105" s="161"/>
      <c r="F105" s="155"/>
      <c r="G105" s="161"/>
      <c r="H105" s="22"/>
      <c r="I105" s="170">
        <f t="shared" si="3"/>
        <v>0</v>
      </c>
    </row>
    <row r="106" spans="1:9" ht="15.75" x14ac:dyDescent="0.25">
      <c r="A106" s="18">
        <v>64</v>
      </c>
      <c r="B106" s="24"/>
      <c r="C106" s="21"/>
      <c r="D106" s="19" t="s">
        <v>72</v>
      </c>
      <c r="E106" s="161"/>
      <c r="F106" s="155"/>
      <c r="G106" s="161"/>
      <c r="H106" s="22"/>
      <c r="I106" s="170">
        <f t="shared" si="3"/>
        <v>0</v>
      </c>
    </row>
    <row r="107" spans="1:9" ht="15.75" x14ac:dyDescent="0.25">
      <c r="A107" s="18">
        <v>65</v>
      </c>
      <c r="B107" s="24"/>
      <c r="C107" s="21"/>
      <c r="D107" s="19" t="s">
        <v>73</v>
      </c>
      <c r="E107" s="161"/>
      <c r="F107" s="155"/>
      <c r="G107" s="161"/>
      <c r="H107" s="22"/>
      <c r="I107" s="170">
        <f t="shared" si="3"/>
        <v>0</v>
      </c>
    </row>
    <row r="108" spans="1:9" ht="15.75" x14ac:dyDescent="0.25">
      <c r="A108" s="18">
        <v>66</v>
      </c>
      <c r="B108" s="24"/>
      <c r="C108" s="21"/>
      <c r="D108" s="19" t="s">
        <v>74</v>
      </c>
      <c r="E108" s="161"/>
      <c r="F108" s="155"/>
      <c r="G108" s="161"/>
      <c r="H108" s="22"/>
      <c r="I108" s="170">
        <f t="shared" si="3"/>
        <v>0</v>
      </c>
    </row>
    <row r="109" spans="1:9" ht="15.75" x14ac:dyDescent="0.25">
      <c r="A109" s="18">
        <v>67</v>
      </c>
      <c r="B109" s="24"/>
      <c r="C109" s="21"/>
      <c r="D109" s="19" t="s">
        <v>75</v>
      </c>
      <c r="E109" s="161"/>
      <c r="F109" s="155"/>
      <c r="G109" s="161"/>
      <c r="H109" s="22"/>
      <c r="I109" s="170">
        <f t="shared" si="3"/>
        <v>0</v>
      </c>
    </row>
    <row r="110" spans="1:9" ht="15.75" x14ac:dyDescent="0.25">
      <c r="A110" s="18">
        <v>68</v>
      </c>
      <c r="B110" s="24"/>
      <c r="C110" s="21"/>
      <c r="D110" s="19" t="s">
        <v>76</v>
      </c>
      <c r="E110" s="161"/>
      <c r="F110" s="155"/>
      <c r="G110" s="161"/>
      <c r="H110" s="22"/>
      <c r="I110" s="170">
        <f t="shared" si="3"/>
        <v>0</v>
      </c>
    </row>
    <row r="111" spans="1:9" ht="15.75" x14ac:dyDescent="0.25">
      <c r="A111" s="18">
        <v>69</v>
      </c>
      <c r="B111" s="24"/>
      <c r="C111" s="21"/>
      <c r="D111" s="19" t="s">
        <v>77</v>
      </c>
      <c r="E111" s="161"/>
      <c r="F111" s="155"/>
      <c r="G111" s="161"/>
      <c r="H111" s="22"/>
      <c r="I111" s="170">
        <f t="shared" si="3"/>
        <v>0</v>
      </c>
    </row>
    <row r="112" spans="1:9" ht="15.75" x14ac:dyDescent="0.25">
      <c r="A112" s="18">
        <v>70</v>
      </c>
      <c r="B112" s="24"/>
      <c r="C112" s="21"/>
      <c r="D112" s="19" t="s">
        <v>78</v>
      </c>
      <c r="E112" s="161"/>
      <c r="F112" s="155"/>
      <c r="G112" s="161"/>
      <c r="H112" s="22"/>
      <c r="I112" s="170">
        <f t="shared" si="3"/>
        <v>0</v>
      </c>
    </row>
    <row r="113" spans="1:9" ht="15.75" x14ac:dyDescent="0.25">
      <c r="A113" s="18">
        <v>71</v>
      </c>
      <c r="B113" s="24"/>
      <c r="C113" s="21"/>
      <c r="D113" s="19" t="s">
        <v>79</v>
      </c>
      <c r="E113" s="161"/>
      <c r="F113" s="155"/>
      <c r="G113" s="161"/>
      <c r="H113" s="22"/>
      <c r="I113" s="170">
        <f t="shared" si="3"/>
        <v>0</v>
      </c>
    </row>
    <row r="114" spans="1:9" ht="15.75" x14ac:dyDescent="0.25">
      <c r="A114" s="18">
        <v>72</v>
      </c>
      <c r="B114" s="24"/>
      <c r="C114" s="21"/>
      <c r="D114" s="19" t="s">
        <v>80</v>
      </c>
      <c r="E114" s="161"/>
      <c r="F114" s="155"/>
      <c r="G114" s="161"/>
      <c r="H114" s="22"/>
      <c r="I114" s="170">
        <f t="shared" si="3"/>
        <v>0</v>
      </c>
    </row>
    <row r="115" spans="1:9" ht="15.75" x14ac:dyDescent="0.25">
      <c r="A115" s="18">
        <v>73</v>
      </c>
      <c r="B115" s="24"/>
      <c r="C115" s="21"/>
      <c r="D115" s="19" t="s">
        <v>81</v>
      </c>
      <c r="E115" s="161"/>
      <c r="F115" s="155"/>
      <c r="G115" s="161"/>
      <c r="H115" s="22"/>
      <c r="I115" s="170">
        <f t="shared" si="3"/>
        <v>0</v>
      </c>
    </row>
    <row r="116" spans="1:9" ht="15.75" x14ac:dyDescent="0.25">
      <c r="A116" s="18">
        <v>74</v>
      </c>
      <c r="B116" s="24"/>
      <c r="C116" s="21"/>
      <c r="D116" s="19" t="s">
        <v>82</v>
      </c>
      <c r="E116" s="161"/>
      <c r="F116" s="155"/>
      <c r="G116" s="161"/>
      <c r="H116" s="22"/>
      <c r="I116" s="170">
        <f t="shared" si="3"/>
        <v>0</v>
      </c>
    </row>
    <row r="117" spans="1:9" ht="15.75" x14ac:dyDescent="0.25">
      <c r="A117" s="18">
        <v>75</v>
      </c>
      <c r="B117" s="24"/>
      <c r="C117" s="21"/>
      <c r="D117" s="19" t="s">
        <v>83</v>
      </c>
      <c r="E117" s="161"/>
      <c r="F117" s="155"/>
      <c r="G117" s="161"/>
      <c r="H117" s="22"/>
      <c r="I117" s="170">
        <f t="shared" si="3"/>
        <v>0</v>
      </c>
    </row>
    <row r="118" spans="1:9" ht="15.75" x14ac:dyDescent="0.25">
      <c r="A118" s="18">
        <v>76</v>
      </c>
      <c r="B118" s="24"/>
      <c r="C118" s="21"/>
      <c r="D118" s="19" t="s">
        <v>84</v>
      </c>
      <c r="E118" s="161"/>
      <c r="F118" s="155"/>
      <c r="G118" s="161"/>
      <c r="H118" s="22"/>
      <c r="I118" s="170">
        <f t="shared" si="3"/>
        <v>0</v>
      </c>
    </row>
    <row r="119" spans="1:9" ht="15.75" x14ac:dyDescent="0.25">
      <c r="A119" s="18">
        <v>77</v>
      </c>
      <c r="B119" s="24"/>
      <c r="C119" s="21"/>
      <c r="D119" s="19" t="s">
        <v>85</v>
      </c>
      <c r="E119" s="161"/>
      <c r="F119" s="155"/>
      <c r="G119" s="161"/>
      <c r="H119" s="22"/>
      <c r="I119" s="170">
        <f t="shared" si="3"/>
        <v>0</v>
      </c>
    </row>
    <row r="120" spans="1:9" ht="15.75" x14ac:dyDescent="0.25">
      <c r="A120" s="18">
        <v>78</v>
      </c>
      <c r="B120" s="24"/>
      <c r="C120" s="21"/>
      <c r="D120" s="19" t="s">
        <v>86</v>
      </c>
      <c r="E120" s="161"/>
      <c r="F120" s="155"/>
      <c r="G120" s="161"/>
      <c r="H120" s="22"/>
      <c r="I120" s="170">
        <f t="shared" si="3"/>
        <v>0</v>
      </c>
    </row>
    <row r="121" spans="1:9" ht="15.75" x14ac:dyDescent="0.25">
      <c r="A121" s="18">
        <v>79</v>
      </c>
      <c r="B121" s="24"/>
      <c r="C121" s="21"/>
      <c r="D121" s="19" t="s">
        <v>87</v>
      </c>
      <c r="E121" s="161"/>
      <c r="F121" s="155"/>
      <c r="G121" s="161"/>
      <c r="H121" s="22"/>
      <c r="I121" s="170">
        <f t="shared" si="3"/>
        <v>0</v>
      </c>
    </row>
    <row r="122" spans="1:9" ht="15.75" x14ac:dyDescent="0.25">
      <c r="A122" s="18">
        <v>80</v>
      </c>
      <c r="B122" s="24"/>
      <c r="C122" s="21"/>
      <c r="D122" s="19" t="s">
        <v>88</v>
      </c>
      <c r="E122" s="161"/>
      <c r="F122" s="155"/>
      <c r="G122" s="161"/>
      <c r="H122" s="22"/>
      <c r="I122" s="170">
        <f t="shared" si="3"/>
        <v>0</v>
      </c>
    </row>
    <row r="123" spans="1:9" ht="15.75" x14ac:dyDescent="0.25">
      <c r="A123" s="18">
        <v>81</v>
      </c>
      <c r="B123" s="24"/>
      <c r="C123" s="21"/>
      <c r="D123" s="19" t="s">
        <v>89</v>
      </c>
      <c r="E123" s="161"/>
      <c r="F123" s="155"/>
      <c r="G123" s="161"/>
      <c r="H123" s="22"/>
      <c r="I123" s="170">
        <f t="shared" si="3"/>
        <v>0</v>
      </c>
    </row>
    <row r="124" spans="1:9" ht="15.75" x14ac:dyDescent="0.25">
      <c r="A124" s="18">
        <v>82</v>
      </c>
      <c r="B124" s="24"/>
      <c r="C124" s="21"/>
      <c r="D124" s="19" t="s">
        <v>90</v>
      </c>
      <c r="E124" s="161"/>
      <c r="F124" s="155"/>
      <c r="G124" s="161"/>
      <c r="H124" s="22"/>
      <c r="I124" s="170">
        <f t="shared" si="3"/>
        <v>0</v>
      </c>
    </row>
    <row r="125" spans="1:9" ht="15.75" x14ac:dyDescent="0.25">
      <c r="A125" s="18">
        <v>83</v>
      </c>
      <c r="B125" s="24"/>
      <c r="C125" s="21"/>
      <c r="D125" s="19" t="s">
        <v>91</v>
      </c>
      <c r="E125" s="161"/>
      <c r="F125" s="155"/>
      <c r="G125" s="161"/>
      <c r="H125" s="22"/>
      <c r="I125" s="170">
        <f t="shared" si="3"/>
        <v>0</v>
      </c>
    </row>
    <row r="126" spans="1:9" ht="15.75" x14ac:dyDescent="0.25">
      <c r="A126" s="18">
        <v>84</v>
      </c>
      <c r="B126" s="40"/>
      <c r="C126" s="21"/>
      <c r="D126" s="19" t="s">
        <v>92</v>
      </c>
      <c r="E126" s="162"/>
      <c r="F126" s="155"/>
      <c r="G126" s="162"/>
      <c r="H126" s="22"/>
      <c r="I126" s="171">
        <f t="shared" si="3"/>
        <v>0</v>
      </c>
    </row>
    <row r="127" spans="1:9" ht="15.75" x14ac:dyDescent="0.25">
      <c r="A127" s="18">
        <v>85</v>
      </c>
      <c r="B127" s="22"/>
      <c r="C127" s="21"/>
      <c r="D127" s="19" t="s">
        <v>218</v>
      </c>
      <c r="E127" s="160"/>
      <c r="F127" s="155"/>
      <c r="G127" s="160"/>
      <c r="H127" s="22"/>
      <c r="I127" s="169">
        <f t="shared" si="3"/>
        <v>0</v>
      </c>
    </row>
    <row r="128" spans="1:9" ht="15.75" x14ac:dyDescent="0.25">
      <c r="A128" s="18">
        <v>86</v>
      </c>
      <c r="B128" s="24"/>
      <c r="C128" s="21"/>
      <c r="D128" s="156" t="s">
        <v>204</v>
      </c>
      <c r="E128" s="161"/>
      <c r="F128" s="155"/>
      <c r="G128" s="161"/>
      <c r="H128" s="22"/>
      <c r="I128" s="170">
        <f t="shared" si="3"/>
        <v>0</v>
      </c>
    </row>
    <row r="129" spans="1:9" ht="15.75" x14ac:dyDescent="0.25">
      <c r="A129" s="18">
        <v>87</v>
      </c>
      <c r="B129" s="24"/>
      <c r="C129" s="21"/>
      <c r="D129" s="156" t="s">
        <v>204</v>
      </c>
      <c r="E129" s="161"/>
      <c r="F129" s="155"/>
      <c r="G129" s="161"/>
      <c r="H129" s="22"/>
      <c r="I129" s="170">
        <f t="shared" si="3"/>
        <v>0</v>
      </c>
    </row>
    <row r="130" spans="1:9" ht="15.75" x14ac:dyDescent="0.25">
      <c r="A130" s="18">
        <v>88</v>
      </c>
      <c r="B130" s="24"/>
      <c r="C130" s="21"/>
      <c r="D130" s="156" t="s">
        <v>204</v>
      </c>
      <c r="E130" s="161"/>
      <c r="F130" s="155"/>
      <c r="G130" s="161"/>
      <c r="H130" s="22"/>
      <c r="I130" s="170">
        <f t="shared" si="3"/>
        <v>0</v>
      </c>
    </row>
    <row r="131" spans="1:9" ht="15.75" x14ac:dyDescent="0.25">
      <c r="A131" s="18"/>
      <c r="B131" s="24"/>
      <c r="C131" s="21"/>
      <c r="D131" s="19"/>
      <c r="E131" s="24"/>
      <c r="F131" s="23"/>
      <c r="G131" s="24"/>
      <c r="H131" s="22"/>
      <c r="I131" s="24"/>
    </row>
    <row r="132" spans="1:9" ht="15.75" x14ac:dyDescent="0.25">
      <c r="A132" s="18">
        <v>89</v>
      </c>
      <c r="B132" s="11"/>
      <c r="C132" s="21"/>
      <c r="D132" s="19" t="s">
        <v>93</v>
      </c>
      <c r="E132" s="169">
        <f>SUM(E101:E130)</f>
        <v>0</v>
      </c>
      <c r="F132" s="11"/>
      <c r="G132" s="169">
        <f>SUM(G101:G130)</f>
        <v>0</v>
      </c>
      <c r="H132" s="11"/>
      <c r="I132" s="169">
        <f>SUM(I101:I130)</f>
        <v>0</v>
      </c>
    </row>
    <row r="133" spans="1:9" ht="15.75" x14ac:dyDescent="0.25">
      <c r="A133" s="18"/>
      <c r="B133" s="19"/>
      <c r="C133" s="21"/>
      <c r="D133" s="19"/>
      <c r="E133" s="2"/>
      <c r="G133" s="2"/>
      <c r="I133" s="2"/>
    </row>
    <row r="134" spans="1:9" ht="15.75" x14ac:dyDescent="0.25">
      <c r="A134" s="18">
        <v>90</v>
      </c>
      <c r="B134" s="19"/>
      <c r="C134" s="21"/>
      <c r="D134" s="21" t="s">
        <v>94</v>
      </c>
      <c r="I134" s="177">
        <f>IFERROR(ROUND(I132/'sch a'!C26,2),0)</f>
        <v>0</v>
      </c>
    </row>
    <row r="135" spans="1:9" ht="15.75" x14ac:dyDescent="0.25">
      <c r="A135" s="14"/>
      <c r="B135" s="15"/>
      <c r="C135" s="15"/>
      <c r="I135" s="5" t="str">
        <f>IF(GeneralInfo!$B$13="","",GeneralInfo!$B$13)</f>
        <v/>
      </c>
    </row>
    <row r="136" spans="1:9" ht="15.75" x14ac:dyDescent="0.25">
      <c r="A136" s="14"/>
      <c r="B136" s="15"/>
      <c r="C136" s="15"/>
      <c r="I136" s="16" t="s">
        <v>12</v>
      </c>
    </row>
    <row r="137" spans="1:9" ht="15.75" x14ac:dyDescent="0.25">
      <c r="A137" s="14"/>
      <c r="B137" s="15"/>
      <c r="C137" s="15"/>
      <c r="I137" s="16" t="s">
        <v>201</v>
      </c>
    </row>
    <row r="138" spans="1:9" ht="15.75" x14ac:dyDescent="0.25">
      <c r="A138" s="286">
        <f>A93</f>
        <v>0</v>
      </c>
      <c r="B138" s="286"/>
      <c r="C138" s="286"/>
      <c r="D138" s="286"/>
      <c r="E138" s="286"/>
      <c r="F138" s="286"/>
      <c r="G138" s="286"/>
      <c r="H138" s="286"/>
      <c r="I138" s="286"/>
    </row>
    <row r="139" spans="1:9" ht="15.75" customHeight="1" x14ac:dyDescent="0.25">
      <c r="A139" s="286" t="str">
        <f>A94</f>
        <v>SCHEDULE OF ALLOWABLE COSTS</v>
      </c>
      <c r="B139" s="286"/>
      <c r="C139" s="286"/>
      <c r="D139" s="286"/>
      <c r="E139" s="286"/>
      <c r="F139" s="286"/>
      <c r="G139" s="286"/>
      <c r="H139" s="286"/>
      <c r="I139" s="286"/>
    </row>
    <row r="140" spans="1:9" ht="15.75" customHeight="1" x14ac:dyDescent="0.25">
      <c r="A140" s="286" t="str">
        <f>A95</f>
        <v>For the Period 01/00/1900 to 01/00/1900</v>
      </c>
      <c r="B140" s="286"/>
      <c r="C140" s="286"/>
      <c r="D140" s="286"/>
      <c r="E140" s="286"/>
      <c r="F140" s="286"/>
      <c r="G140" s="286"/>
      <c r="H140" s="286"/>
      <c r="I140" s="286"/>
    </row>
    <row r="141" spans="1:9" ht="15.75" x14ac:dyDescent="0.25">
      <c r="B141" s="17"/>
      <c r="C141" s="7"/>
      <c r="D141" s="6"/>
      <c r="E141" s="8"/>
      <c r="F141" s="8"/>
      <c r="G141" s="8"/>
      <c r="H141" s="8"/>
      <c r="I141" s="8"/>
    </row>
    <row r="142" spans="1:9" s="42" customFormat="1" ht="20.25" customHeight="1" x14ac:dyDescent="0.25">
      <c r="A142" s="109" t="s">
        <v>373</v>
      </c>
      <c r="B142" s="109" t="s">
        <v>374</v>
      </c>
      <c r="C142" s="59"/>
      <c r="D142" s="109" t="s">
        <v>375</v>
      </c>
      <c r="E142" s="109" t="s">
        <v>376</v>
      </c>
      <c r="F142" s="109" t="s">
        <v>377</v>
      </c>
      <c r="G142" s="109" t="s">
        <v>378</v>
      </c>
      <c r="H142" s="59"/>
      <c r="I142" s="109" t="s">
        <v>379</v>
      </c>
    </row>
    <row r="143" spans="1:9" ht="15.75" x14ac:dyDescent="0.25">
      <c r="A143" s="20"/>
      <c r="B143" s="20" t="s">
        <v>15</v>
      </c>
      <c r="C143" s="20"/>
      <c r="D143" s="21"/>
      <c r="E143" s="8" t="s">
        <v>16</v>
      </c>
      <c r="F143" s="21"/>
      <c r="G143" s="8"/>
      <c r="H143" s="21"/>
      <c r="I143" s="8" t="s">
        <v>17</v>
      </c>
    </row>
    <row r="144" spans="1:9" ht="15.75" x14ac:dyDescent="0.25">
      <c r="A144" s="20"/>
      <c r="B144" s="20" t="s">
        <v>18</v>
      </c>
      <c r="C144" s="20"/>
      <c r="D144" s="21" t="s">
        <v>95</v>
      </c>
      <c r="E144" s="8" t="s">
        <v>19</v>
      </c>
      <c r="F144" s="20" t="s">
        <v>20</v>
      </c>
      <c r="G144" s="8" t="s">
        <v>19</v>
      </c>
      <c r="H144" s="21"/>
      <c r="I144" s="8" t="s">
        <v>21</v>
      </c>
    </row>
    <row r="145" spans="1:9" ht="16.5" thickBot="1" x14ac:dyDescent="0.3">
      <c r="A145" s="20"/>
      <c r="B145" s="35" t="s">
        <v>22</v>
      </c>
      <c r="C145" s="21"/>
      <c r="D145" s="36" t="s">
        <v>96</v>
      </c>
      <c r="E145" s="35" t="s">
        <v>23</v>
      </c>
      <c r="F145" s="163" t="s">
        <v>24</v>
      </c>
      <c r="G145" s="35" t="s">
        <v>25</v>
      </c>
      <c r="H145" s="21"/>
      <c r="I145" s="35" t="s">
        <v>26</v>
      </c>
    </row>
    <row r="146" spans="1:9" ht="15.75" x14ac:dyDescent="0.25">
      <c r="A146" s="18">
        <v>91</v>
      </c>
      <c r="B146" s="11"/>
      <c r="C146" s="21"/>
      <c r="D146" s="19" t="s">
        <v>97</v>
      </c>
      <c r="E146" s="166"/>
      <c r="F146" s="155"/>
      <c r="G146" s="174">
        <f>IF(E146&lt;&gt;0,-E146,0)</f>
        <v>0</v>
      </c>
      <c r="H146" s="11"/>
      <c r="I146" s="174">
        <f>E146+G146</f>
        <v>0</v>
      </c>
    </row>
    <row r="147" spans="1:9" ht="15.75" x14ac:dyDescent="0.25">
      <c r="A147" s="18">
        <v>92</v>
      </c>
      <c r="B147" s="12"/>
      <c r="C147" s="21"/>
      <c r="D147" s="19" t="s">
        <v>98</v>
      </c>
      <c r="E147" s="167"/>
      <c r="F147" s="155"/>
      <c r="G147" s="176">
        <f t="shared" ref="G147:G160" si="4">IF(E147&lt;&gt;0,-E147,0)</f>
        <v>0</v>
      </c>
      <c r="H147" s="11"/>
      <c r="I147" s="176">
        <f t="shared" ref="I147:I160" si="5">E147+G147</f>
        <v>0</v>
      </c>
    </row>
    <row r="148" spans="1:9" ht="15.75" x14ac:dyDescent="0.25">
      <c r="A148" s="18">
        <v>93</v>
      </c>
      <c r="B148" s="12"/>
      <c r="C148" s="21"/>
      <c r="D148" s="19" t="s">
        <v>99</v>
      </c>
      <c r="E148" s="167"/>
      <c r="F148" s="155"/>
      <c r="G148" s="176">
        <f t="shared" si="4"/>
        <v>0</v>
      </c>
      <c r="H148" s="11"/>
      <c r="I148" s="176">
        <f t="shared" si="5"/>
        <v>0</v>
      </c>
    </row>
    <row r="149" spans="1:9" ht="15.75" x14ac:dyDescent="0.25">
      <c r="A149" s="18">
        <v>94</v>
      </c>
      <c r="B149" s="12"/>
      <c r="C149" s="21"/>
      <c r="D149" s="19" t="s">
        <v>100</v>
      </c>
      <c r="E149" s="167"/>
      <c r="F149" s="155"/>
      <c r="G149" s="176">
        <f t="shared" si="4"/>
        <v>0</v>
      </c>
      <c r="H149" s="11"/>
      <c r="I149" s="176">
        <f t="shared" si="5"/>
        <v>0</v>
      </c>
    </row>
    <row r="150" spans="1:9" ht="15.75" x14ac:dyDescent="0.25">
      <c r="A150" s="18">
        <v>95</v>
      </c>
      <c r="B150" s="12"/>
      <c r="C150" s="21"/>
      <c r="D150" s="19" t="s">
        <v>101</v>
      </c>
      <c r="E150" s="167"/>
      <c r="F150" s="155"/>
      <c r="G150" s="176">
        <f t="shared" si="4"/>
        <v>0</v>
      </c>
      <c r="H150" s="11"/>
      <c r="I150" s="176">
        <f t="shared" si="5"/>
        <v>0</v>
      </c>
    </row>
    <row r="151" spans="1:9" ht="15.75" x14ac:dyDescent="0.25">
      <c r="A151" s="18">
        <v>96</v>
      </c>
      <c r="B151" s="12"/>
      <c r="C151" s="21"/>
      <c r="D151" s="19" t="s">
        <v>102</v>
      </c>
      <c r="E151" s="167"/>
      <c r="F151" s="155"/>
      <c r="G151" s="176">
        <f t="shared" si="4"/>
        <v>0</v>
      </c>
      <c r="H151" s="11"/>
      <c r="I151" s="176">
        <f t="shared" si="5"/>
        <v>0</v>
      </c>
    </row>
    <row r="152" spans="1:9" ht="15.75" x14ac:dyDescent="0.25">
      <c r="A152" s="18">
        <v>97</v>
      </c>
      <c r="B152" s="12"/>
      <c r="C152" s="21"/>
      <c r="D152" s="19" t="s">
        <v>103</v>
      </c>
      <c r="E152" s="167"/>
      <c r="F152" s="155"/>
      <c r="G152" s="176">
        <f t="shared" si="4"/>
        <v>0</v>
      </c>
      <c r="H152" s="11"/>
      <c r="I152" s="176">
        <f t="shared" si="5"/>
        <v>0</v>
      </c>
    </row>
    <row r="153" spans="1:9" ht="15.75" x14ac:dyDescent="0.25">
      <c r="A153" s="18">
        <v>98</v>
      </c>
      <c r="B153" s="12"/>
      <c r="C153" s="21"/>
      <c r="D153" s="19" t="s">
        <v>104</v>
      </c>
      <c r="E153" s="167"/>
      <c r="F153" s="155"/>
      <c r="G153" s="176">
        <f t="shared" si="4"/>
        <v>0</v>
      </c>
      <c r="H153" s="11"/>
      <c r="I153" s="176">
        <f t="shared" si="5"/>
        <v>0</v>
      </c>
    </row>
    <row r="154" spans="1:9" ht="15.75" x14ac:dyDescent="0.25">
      <c r="A154" s="18">
        <v>99</v>
      </c>
      <c r="B154" s="12"/>
      <c r="C154" s="21"/>
      <c r="D154" s="19" t="s">
        <v>105</v>
      </c>
      <c r="E154" s="167"/>
      <c r="F154" s="155"/>
      <c r="G154" s="176">
        <f t="shared" si="4"/>
        <v>0</v>
      </c>
      <c r="H154" s="11"/>
      <c r="I154" s="176">
        <f t="shared" si="5"/>
        <v>0</v>
      </c>
    </row>
    <row r="155" spans="1:9" ht="15.75" x14ac:dyDescent="0.25">
      <c r="A155" s="18">
        <v>100</v>
      </c>
      <c r="B155" s="12"/>
      <c r="C155" s="21"/>
      <c r="D155" s="19" t="s">
        <v>106</v>
      </c>
      <c r="E155" s="167"/>
      <c r="F155" s="155"/>
      <c r="G155" s="176">
        <f t="shared" si="4"/>
        <v>0</v>
      </c>
      <c r="H155" s="11"/>
      <c r="I155" s="176">
        <f t="shared" si="5"/>
        <v>0</v>
      </c>
    </row>
    <row r="156" spans="1:9" ht="15.75" x14ac:dyDescent="0.25">
      <c r="A156" s="18">
        <v>101</v>
      </c>
      <c r="B156" s="41"/>
      <c r="C156" s="21"/>
      <c r="D156" s="19" t="s">
        <v>107</v>
      </c>
      <c r="E156" s="168"/>
      <c r="F156" s="155"/>
      <c r="G156" s="178">
        <f t="shared" si="4"/>
        <v>0</v>
      </c>
      <c r="H156" s="11"/>
      <c r="I156" s="178">
        <f t="shared" si="5"/>
        <v>0</v>
      </c>
    </row>
    <row r="157" spans="1:9" ht="15.75" x14ac:dyDescent="0.25">
      <c r="A157" s="18">
        <v>102</v>
      </c>
      <c r="B157" s="11"/>
      <c r="C157" s="21"/>
      <c r="D157" s="19" t="s">
        <v>265</v>
      </c>
      <c r="E157" s="166"/>
      <c r="F157" s="155"/>
      <c r="G157" s="174">
        <f t="shared" si="4"/>
        <v>0</v>
      </c>
      <c r="H157" s="11"/>
      <c r="I157" s="174">
        <f t="shared" si="5"/>
        <v>0</v>
      </c>
    </row>
    <row r="158" spans="1:9" ht="15.75" x14ac:dyDescent="0.25">
      <c r="A158" s="18">
        <v>103</v>
      </c>
      <c r="B158" s="12"/>
      <c r="C158" s="21"/>
      <c r="D158" s="156" t="s">
        <v>204</v>
      </c>
      <c r="E158" s="167"/>
      <c r="F158" s="155"/>
      <c r="G158" s="176">
        <f t="shared" si="4"/>
        <v>0</v>
      </c>
      <c r="H158" s="11"/>
      <c r="I158" s="176">
        <f t="shared" si="5"/>
        <v>0</v>
      </c>
    </row>
    <row r="159" spans="1:9" ht="15.75" x14ac:dyDescent="0.25">
      <c r="A159" s="18">
        <v>104</v>
      </c>
      <c r="B159" s="12"/>
      <c r="C159" s="21"/>
      <c r="D159" s="156" t="s">
        <v>204</v>
      </c>
      <c r="E159" s="167"/>
      <c r="F159" s="155"/>
      <c r="G159" s="176">
        <f t="shared" si="4"/>
        <v>0</v>
      </c>
      <c r="H159" s="11"/>
      <c r="I159" s="176">
        <f t="shared" si="5"/>
        <v>0</v>
      </c>
    </row>
    <row r="160" spans="1:9" ht="15.75" x14ac:dyDescent="0.25">
      <c r="A160" s="18">
        <v>105</v>
      </c>
      <c r="B160" s="12"/>
      <c r="C160" s="21"/>
      <c r="D160" s="156" t="s">
        <v>204</v>
      </c>
      <c r="E160" s="167"/>
      <c r="F160" s="155"/>
      <c r="G160" s="176">
        <f t="shared" si="4"/>
        <v>0</v>
      </c>
      <c r="H160" s="11"/>
      <c r="I160" s="176">
        <f t="shared" si="5"/>
        <v>0</v>
      </c>
    </row>
    <row r="161" spans="1:9" x14ac:dyDescent="0.2">
      <c r="A161" s="18"/>
      <c r="B161" s="25"/>
      <c r="C161" s="19"/>
      <c r="D161" s="19"/>
      <c r="E161" s="12"/>
      <c r="F161" s="11"/>
      <c r="G161" s="12"/>
      <c r="H161" s="11"/>
      <c r="I161" s="12"/>
    </row>
    <row r="162" spans="1:9" x14ac:dyDescent="0.2">
      <c r="A162" s="18">
        <v>106</v>
      </c>
      <c r="B162" s="19"/>
      <c r="C162" s="19"/>
      <c r="D162" s="19" t="s">
        <v>108</v>
      </c>
      <c r="E162" s="169">
        <f>SUM(E146:E160)</f>
        <v>0</v>
      </c>
      <c r="F162" s="11"/>
      <c r="G162" s="169">
        <f>SUM(G146:G160)</f>
        <v>0</v>
      </c>
      <c r="H162" s="11"/>
      <c r="I162" s="169">
        <f>SUM(I146:I160)</f>
        <v>0</v>
      </c>
    </row>
    <row r="163" spans="1:9" x14ac:dyDescent="0.2">
      <c r="A163" s="18"/>
      <c r="B163" s="19"/>
      <c r="C163" s="19"/>
      <c r="D163" s="19"/>
      <c r="E163" s="12"/>
      <c r="F163" s="11"/>
      <c r="G163" s="12"/>
      <c r="H163" s="11"/>
      <c r="I163" s="12"/>
    </row>
    <row r="164" spans="1:9" x14ac:dyDescent="0.2">
      <c r="A164" s="18">
        <v>107</v>
      </c>
      <c r="B164" s="19"/>
      <c r="C164" s="19"/>
      <c r="D164" s="19" t="s">
        <v>109</v>
      </c>
      <c r="E164" s="169">
        <f>E64+E87+E132+E162</f>
        <v>0</v>
      </c>
      <c r="F164" s="11"/>
      <c r="G164" s="169">
        <f>G64+G87+G132+G162</f>
        <v>0</v>
      </c>
      <c r="H164" s="11"/>
      <c r="I164" s="169">
        <f>I64+I87+I132+I162</f>
        <v>0</v>
      </c>
    </row>
    <row r="165" spans="1:9" x14ac:dyDescent="0.2">
      <c r="A165" s="18"/>
      <c r="B165" s="19"/>
      <c r="C165" s="19"/>
      <c r="D165" s="19"/>
      <c r="E165" s="26"/>
      <c r="F165" s="11"/>
      <c r="G165" s="26"/>
      <c r="H165" s="11"/>
      <c r="I165" s="26"/>
    </row>
    <row r="166" spans="1:9" ht="15.75" x14ac:dyDescent="0.25">
      <c r="A166" s="18">
        <v>108</v>
      </c>
      <c r="B166" s="19"/>
      <c r="C166" s="19"/>
      <c r="D166" s="21" t="s">
        <v>110</v>
      </c>
      <c r="I166" s="175">
        <f>IFERROR(ROUND(I164/'sch a'!C26,2),0)</f>
        <v>0</v>
      </c>
    </row>
    <row r="167" spans="1:9" x14ac:dyDescent="0.2">
      <c r="I167" s="2"/>
    </row>
    <row r="168" spans="1:9" x14ac:dyDescent="0.2">
      <c r="A168" s="4">
        <v>109</v>
      </c>
      <c r="D168" t="s">
        <v>209</v>
      </c>
      <c r="E168" s="179"/>
    </row>
    <row r="169" spans="1:9" x14ac:dyDescent="0.2">
      <c r="E169" s="2"/>
    </row>
    <row r="170" spans="1:9" x14ac:dyDescent="0.2">
      <c r="A170" s="4">
        <v>110</v>
      </c>
      <c r="D170" t="s">
        <v>111</v>
      </c>
      <c r="E170" s="174">
        <f>E164-E168</f>
        <v>0</v>
      </c>
    </row>
    <row r="171" spans="1:9" x14ac:dyDescent="0.2">
      <c r="E171" s="2"/>
    </row>
  </sheetData>
  <mergeCells count="12">
    <mergeCell ref="A140:I140"/>
    <mergeCell ref="A4:I4"/>
    <mergeCell ref="A5:I5"/>
    <mergeCell ref="A6:I6"/>
    <mergeCell ref="A46:I46"/>
    <mergeCell ref="A47:I47"/>
    <mergeCell ref="A48:I48"/>
    <mergeCell ref="A93:I93"/>
    <mergeCell ref="A94:I94"/>
    <mergeCell ref="A95:I95"/>
    <mergeCell ref="A138:I138"/>
    <mergeCell ref="A139:I139"/>
  </mergeCells>
  <phoneticPr fontId="0" type="noConversion"/>
  <printOptions horizontalCentered="1"/>
  <pageMargins left="0.5" right="0.5" top="0.5" bottom="0.5" header="0.5" footer="0.5"/>
  <pageSetup scale="87" fitToHeight="0" orientation="portrait" r:id="rId1"/>
  <headerFooter alignWithMargins="0"/>
  <rowBreaks count="3" manualBreakCount="3">
    <brk id="42" max="16383" man="1"/>
    <brk id="89" max="16383" man="1"/>
    <brk id="1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DBB89-9E86-482A-937C-28EADFFF263F}">
  <sheetPr>
    <pageSetUpPr autoPageBreaks="0" fitToPage="1"/>
  </sheetPr>
  <dimension ref="A1:M26"/>
  <sheetViews>
    <sheetView showGridLines="0" showOutlineSymbols="0" zoomScale="75" zoomScaleNormal="75" workbookViewId="0">
      <selection activeCell="F18" sqref="F18"/>
    </sheetView>
  </sheetViews>
  <sheetFormatPr defaultColWidth="9.6640625" defaultRowHeight="15" x14ac:dyDescent="0.2"/>
  <cols>
    <col min="1" max="1" width="3.109375" style="79" bestFit="1" customWidth="1"/>
    <col min="2" max="2" width="33.44140625" style="79" customWidth="1"/>
    <col min="3" max="3" width="0.88671875" style="79" customWidth="1"/>
    <col min="4" max="4" width="25.77734375" style="79" customWidth="1"/>
    <col min="5" max="5" width="0.88671875" style="79" customWidth="1"/>
    <col min="6" max="6" width="25.77734375" style="79" customWidth="1"/>
    <col min="7" max="7" width="12.88671875" style="79" bestFit="1" customWidth="1"/>
    <col min="8" max="8" width="9.6640625" style="79" customWidth="1"/>
    <col min="9" max="9" width="12.21875" style="79" customWidth="1"/>
    <col min="10" max="16384" width="9.6640625" style="79"/>
  </cols>
  <sheetData>
    <row r="1" spans="1:13" ht="15.75" x14ac:dyDescent="0.25">
      <c r="G1" s="123" t="str">
        <f>IF(GeneralInfo!$B$13="","",GeneralInfo!$B$13)</f>
        <v/>
      </c>
    </row>
    <row r="2" spans="1:13" ht="15.75" x14ac:dyDescent="0.25">
      <c r="G2" s="123" t="s">
        <v>435</v>
      </c>
    </row>
    <row r="3" spans="1:13" ht="15.75" customHeight="1" x14ac:dyDescent="0.25">
      <c r="A3" s="287">
        <f>GeneralInfo!$B$4</f>
        <v>0</v>
      </c>
      <c r="B3" s="287"/>
      <c r="C3" s="287"/>
      <c r="D3" s="287"/>
      <c r="E3" s="287"/>
      <c r="F3" s="287"/>
      <c r="G3" s="287"/>
      <c r="H3" s="238"/>
      <c r="I3" s="238"/>
      <c r="J3" s="238"/>
      <c r="K3" s="238"/>
      <c r="L3" s="238"/>
      <c r="M3" s="238"/>
    </row>
    <row r="4" spans="1:13" ht="15.75" x14ac:dyDescent="0.25">
      <c r="A4" s="280" t="s">
        <v>424</v>
      </c>
      <c r="B4" s="280"/>
      <c r="C4" s="280"/>
      <c r="D4" s="280"/>
      <c r="E4" s="280"/>
      <c r="F4" s="280"/>
      <c r="G4" s="280"/>
    </row>
    <row r="5" spans="1:13" ht="15.75" x14ac:dyDescent="0.25">
      <c r="A5" s="287" t="str">
        <f>"For the Period "&amp;TEXT(GeneralInfo!$B$14,"mm/dd/yyyy")&amp;" to "&amp;TEXT(GeneralInfo!$B$15,"mm/dd/yyyy")</f>
        <v>For the Period 01/00/1900 to 01/00/1900</v>
      </c>
      <c r="B5" s="287"/>
      <c r="C5" s="287"/>
      <c r="D5" s="287"/>
      <c r="E5" s="287"/>
      <c r="F5" s="287"/>
      <c r="G5" s="287"/>
      <c r="H5" s="238"/>
      <c r="I5" s="238"/>
      <c r="J5" s="238"/>
      <c r="K5" s="238"/>
      <c r="L5" s="238"/>
      <c r="M5" s="238"/>
    </row>
    <row r="6" spans="1:13" ht="15.75" x14ac:dyDescent="0.25">
      <c r="A6" s="107"/>
      <c r="C6" s="124"/>
      <c r="D6" s="124"/>
      <c r="E6" s="124"/>
      <c r="F6" s="124"/>
      <c r="G6" s="124"/>
    </row>
    <row r="7" spans="1:13" ht="15.75" x14ac:dyDescent="0.25">
      <c r="B7" s="125">
        <v>1</v>
      </c>
      <c r="D7" s="125">
        <v>2</v>
      </c>
      <c r="E7" s="125"/>
      <c r="F7" s="125">
        <v>3</v>
      </c>
      <c r="G7" s="125"/>
    </row>
    <row r="8" spans="1:13" ht="15.75" x14ac:dyDescent="0.25">
      <c r="D8" s="126" t="s">
        <v>425</v>
      </c>
      <c r="E8" s="126"/>
      <c r="F8" s="126" t="s">
        <v>426</v>
      </c>
      <c r="G8" s="126"/>
      <c r="I8" s="239"/>
    </row>
    <row r="9" spans="1:13" ht="16.5" thickBot="1" x14ac:dyDescent="0.3">
      <c r="B9" s="240" t="s">
        <v>427</v>
      </c>
      <c r="D9" s="128" t="s">
        <v>428</v>
      </c>
      <c r="E9" s="126"/>
      <c r="F9" s="128" t="s">
        <v>429</v>
      </c>
      <c r="G9" s="126"/>
    </row>
    <row r="10" spans="1:13" ht="30.75" customHeight="1" x14ac:dyDescent="0.2">
      <c r="A10" s="252">
        <v>1</v>
      </c>
      <c r="B10" s="253" t="s">
        <v>430</v>
      </c>
      <c r="D10" s="260">
        <v>0</v>
      </c>
      <c r="E10" s="241"/>
      <c r="F10" s="242">
        <v>0</v>
      </c>
      <c r="G10" s="243"/>
    </row>
    <row r="11" spans="1:13" ht="30.75" customHeight="1" x14ac:dyDescent="0.2">
      <c r="A11" s="252">
        <v>2</v>
      </c>
      <c r="B11" s="254" t="s">
        <v>436</v>
      </c>
      <c r="D11" s="248">
        <v>0</v>
      </c>
      <c r="E11" s="241"/>
      <c r="F11" s="245">
        <v>0</v>
      </c>
      <c r="G11" s="243"/>
    </row>
    <row r="12" spans="1:13" ht="30.75" customHeight="1" x14ac:dyDescent="0.2">
      <c r="A12" s="252">
        <v>3</v>
      </c>
      <c r="B12" s="254" t="s">
        <v>431</v>
      </c>
      <c r="D12" s="244">
        <v>0</v>
      </c>
      <c r="E12" s="241"/>
      <c r="F12" s="245">
        <v>0</v>
      </c>
      <c r="G12" s="243"/>
    </row>
    <row r="13" spans="1:13" ht="30.75" customHeight="1" x14ac:dyDescent="0.2">
      <c r="A13" s="252">
        <v>4</v>
      </c>
      <c r="B13" s="254" t="s">
        <v>437</v>
      </c>
      <c r="D13" s="246">
        <v>0</v>
      </c>
      <c r="E13" s="241"/>
      <c r="F13" s="245">
        <v>0</v>
      </c>
      <c r="G13" s="243"/>
    </row>
    <row r="14" spans="1:13" ht="30.75" customHeight="1" x14ac:dyDescent="0.2">
      <c r="A14" s="252">
        <v>5</v>
      </c>
      <c r="B14" s="254" t="s">
        <v>174</v>
      </c>
      <c r="D14" s="246">
        <v>0</v>
      </c>
      <c r="E14" s="241"/>
      <c r="F14" s="245">
        <v>0</v>
      </c>
      <c r="G14" s="243"/>
    </row>
    <row r="15" spans="1:13" ht="30.75" customHeight="1" x14ac:dyDescent="0.2">
      <c r="A15" s="252">
        <v>6</v>
      </c>
      <c r="B15" s="254" t="s">
        <v>438</v>
      </c>
      <c r="D15" s="246">
        <v>0</v>
      </c>
      <c r="E15" s="241"/>
      <c r="F15" s="245">
        <v>0</v>
      </c>
      <c r="G15" s="243"/>
    </row>
    <row r="16" spans="1:13" ht="30.75" customHeight="1" x14ac:dyDescent="0.2">
      <c r="A16" s="252">
        <v>7</v>
      </c>
      <c r="B16" s="254" t="s">
        <v>432</v>
      </c>
      <c r="D16" s="246">
        <v>0</v>
      </c>
      <c r="E16" s="241"/>
      <c r="F16" s="245">
        <v>0</v>
      </c>
      <c r="G16" s="243"/>
    </row>
    <row r="17" spans="1:7" ht="30.75" customHeight="1" x14ac:dyDescent="0.2">
      <c r="A17" s="252">
        <v>8</v>
      </c>
      <c r="B17" s="254" t="s">
        <v>439</v>
      </c>
      <c r="D17" s="246">
        <v>0</v>
      </c>
      <c r="E17" s="241"/>
      <c r="F17" s="245">
        <v>0</v>
      </c>
      <c r="G17" s="243"/>
    </row>
    <row r="18" spans="1:7" ht="30.75" customHeight="1" x14ac:dyDescent="0.2">
      <c r="A18" s="252">
        <v>9</v>
      </c>
      <c r="B18" s="254" t="s">
        <v>433</v>
      </c>
      <c r="D18" s="246">
        <v>0</v>
      </c>
      <c r="E18" s="241"/>
      <c r="F18" s="245">
        <v>0</v>
      </c>
      <c r="G18" s="243"/>
    </row>
    <row r="19" spans="1:7" ht="30.75" customHeight="1" x14ac:dyDescent="0.2">
      <c r="A19" s="129">
        <v>10</v>
      </c>
      <c r="B19" s="247" t="s">
        <v>434</v>
      </c>
      <c r="D19" s="246">
        <v>0</v>
      </c>
      <c r="E19" s="241"/>
      <c r="F19" s="245">
        <v>0</v>
      </c>
      <c r="G19" s="243"/>
    </row>
    <row r="20" spans="1:7" ht="30.75" customHeight="1" x14ac:dyDescent="0.2">
      <c r="A20" s="129">
        <v>11</v>
      </c>
      <c r="B20" s="247" t="s">
        <v>434</v>
      </c>
      <c r="D20" s="246">
        <v>0</v>
      </c>
      <c r="E20" s="241"/>
      <c r="F20" s="245">
        <v>0</v>
      </c>
      <c r="G20" s="243"/>
    </row>
    <row r="21" spans="1:7" ht="30.75" customHeight="1" x14ac:dyDescent="0.2">
      <c r="A21" s="129">
        <v>12</v>
      </c>
      <c r="B21" s="247" t="s">
        <v>434</v>
      </c>
      <c r="D21" s="246">
        <v>0</v>
      </c>
      <c r="E21" s="241"/>
      <c r="F21" s="245">
        <v>0</v>
      </c>
      <c r="G21" s="243"/>
    </row>
    <row r="22" spans="1:7" ht="30.75" customHeight="1" x14ac:dyDescent="0.2">
      <c r="A22" s="129">
        <v>13</v>
      </c>
      <c r="B22" s="247" t="s">
        <v>434</v>
      </c>
      <c r="D22" s="248">
        <v>0</v>
      </c>
      <c r="E22" s="241"/>
      <c r="F22" s="249">
        <v>0</v>
      </c>
      <c r="G22" s="243"/>
    </row>
    <row r="23" spans="1:7" s="255" customFormat="1" ht="30.75" customHeight="1" x14ac:dyDescent="0.2">
      <c r="A23" s="252">
        <v>14</v>
      </c>
      <c r="B23" s="254" t="s">
        <v>440</v>
      </c>
      <c r="D23" s="256"/>
      <c r="E23" s="257"/>
      <c r="F23" s="258">
        <f>SUM(F10:F22)</f>
        <v>0</v>
      </c>
      <c r="G23" s="254"/>
    </row>
    <row r="24" spans="1:7" s="255" customFormat="1" ht="30.75" customHeight="1" x14ac:dyDescent="0.2">
      <c r="A24" s="252">
        <v>15</v>
      </c>
      <c r="B24" s="254" t="s">
        <v>441</v>
      </c>
      <c r="D24" s="256"/>
      <c r="E24" s="257"/>
      <c r="F24" s="259">
        <v>0</v>
      </c>
      <c r="G24" s="254"/>
    </row>
    <row r="25" spans="1:7" s="255" customFormat="1" ht="30.75" customHeight="1" x14ac:dyDescent="0.2">
      <c r="A25" s="252">
        <v>16</v>
      </c>
      <c r="B25" s="254" t="s">
        <v>442</v>
      </c>
      <c r="D25" s="256"/>
      <c r="E25" s="257"/>
      <c r="F25" s="258">
        <f>F23-F24</f>
        <v>0</v>
      </c>
      <c r="G25" s="254"/>
    </row>
    <row r="26" spans="1:7" ht="30.75" customHeight="1" x14ac:dyDescent="0.2">
      <c r="A26" s="129"/>
      <c r="B26" s="243"/>
      <c r="D26" s="250"/>
      <c r="E26" s="241"/>
      <c r="F26" s="251"/>
      <c r="G26" s="243"/>
    </row>
  </sheetData>
  <mergeCells count="3">
    <mergeCell ref="A3:G3"/>
    <mergeCell ref="A4:G4"/>
    <mergeCell ref="A5:G5"/>
  </mergeCells>
  <printOptions horizontalCentered="1"/>
  <pageMargins left="0.5" right="0.5" top="0.75" bottom="0.75" header="0.5" footer="0.5"/>
  <pageSetup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I31"/>
  <sheetViews>
    <sheetView showGridLines="0" showOutlineSymbols="0" zoomScale="87" workbookViewId="0">
      <selection activeCell="A10" sqref="A10"/>
    </sheetView>
  </sheetViews>
  <sheetFormatPr defaultColWidth="9.6640625" defaultRowHeight="15" x14ac:dyDescent="0.2"/>
  <cols>
    <col min="1" max="1" width="5.6640625" customWidth="1"/>
    <col min="2" max="2" width="1.6640625" customWidth="1"/>
    <col min="3" max="3" width="8.6640625" customWidth="1"/>
    <col min="4" max="4" width="1.6640625" customWidth="1"/>
    <col min="5" max="5" width="58.44140625" customWidth="1"/>
    <col min="6" max="6" width="1.6640625" customWidth="1"/>
    <col min="7" max="7" width="8.6640625" customWidth="1"/>
    <col min="8" max="8" width="1.6640625" customWidth="1"/>
    <col min="9" max="9" width="12.6640625" customWidth="1"/>
  </cols>
  <sheetData>
    <row r="1" spans="1:9" ht="15.75" x14ac:dyDescent="0.25">
      <c r="G1" s="5"/>
      <c r="I1" s="5" t="str">
        <f>IF(GeneralInfo!$B$13="","",GeneralInfo!$B$13)</f>
        <v/>
      </c>
    </row>
    <row r="2" spans="1:9" ht="15.75" x14ac:dyDescent="0.25">
      <c r="A2" s="19"/>
      <c r="B2" s="19"/>
      <c r="C2" s="19"/>
      <c r="D2" s="19"/>
      <c r="E2" s="19"/>
      <c r="F2" s="19"/>
      <c r="G2" s="16"/>
      <c r="H2" s="19"/>
      <c r="I2" s="16" t="s">
        <v>112</v>
      </c>
    </row>
    <row r="3" spans="1:9" ht="15.75" customHeight="1" x14ac:dyDescent="0.25">
      <c r="A3" s="286">
        <f>GeneralInfo!$B$4</f>
        <v>0</v>
      </c>
      <c r="B3" s="286"/>
      <c r="C3" s="286"/>
      <c r="D3" s="286"/>
      <c r="E3" s="286"/>
      <c r="F3" s="286"/>
      <c r="G3" s="286"/>
      <c r="H3" s="286"/>
      <c r="I3" s="286"/>
    </row>
    <row r="4" spans="1:9" ht="15.75" x14ac:dyDescent="0.25">
      <c r="A4" s="286" t="s">
        <v>113</v>
      </c>
      <c r="B4" s="286"/>
      <c r="C4" s="286"/>
      <c r="D4" s="286"/>
      <c r="E4" s="286"/>
      <c r="F4" s="286"/>
      <c r="G4" s="286"/>
      <c r="H4" s="286"/>
      <c r="I4" s="286"/>
    </row>
    <row r="5" spans="1:9" ht="15.75" x14ac:dyDescent="0.25">
      <c r="A5" s="286" t="str">
        <f>"For the Period "&amp;TEXT(GeneralInfo!$B$14,"mm/dd/yyyy")&amp;" to "&amp;TEXT(GeneralInfo!$B$15,"mm/dd/yyyy")</f>
        <v>For the Period 01/00/1900 to 01/00/1900</v>
      </c>
      <c r="B5" s="286"/>
      <c r="C5" s="286"/>
      <c r="D5" s="286"/>
      <c r="E5" s="286"/>
      <c r="F5" s="286"/>
      <c r="G5" s="286"/>
      <c r="H5" s="286"/>
      <c r="I5" s="286"/>
    </row>
    <row r="6" spans="1:9" x14ac:dyDescent="0.2">
      <c r="A6" s="7"/>
      <c r="B6" s="27"/>
      <c r="C6" s="27"/>
      <c r="D6" s="27"/>
      <c r="E6" s="6"/>
      <c r="F6" s="27"/>
      <c r="G6" s="27"/>
      <c r="H6" s="27"/>
      <c r="I6" s="27"/>
    </row>
    <row r="7" spans="1:9" s="10" customFormat="1" ht="15.75" x14ac:dyDescent="0.25">
      <c r="A7" s="234">
        <v>1</v>
      </c>
      <c r="B7" s="20"/>
      <c r="C7" s="20">
        <v>2</v>
      </c>
      <c r="D7" s="20"/>
      <c r="E7" s="234">
        <v>3</v>
      </c>
      <c r="F7" s="20"/>
      <c r="G7" s="20">
        <v>4</v>
      </c>
      <c r="H7" s="20"/>
      <c r="I7" s="20">
        <v>5</v>
      </c>
    </row>
    <row r="8" spans="1:9" ht="15.75" x14ac:dyDescent="0.25">
      <c r="A8" s="10" t="s">
        <v>114</v>
      </c>
      <c r="C8" s="10" t="s">
        <v>115</v>
      </c>
      <c r="E8" s="21"/>
      <c r="F8" s="21"/>
      <c r="G8" s="10" t="s">
        <v>419</v>
      </c>
      <c r="H8" s="21"/>
      <c r="I8" s="10" t="s">
        <v>420</v>
      </c>
    </row>
    <row r="9" spans="1:9" ht="16.5" thickBot="1" x14ac:dyDescent="0.3">
      <c r="A9" s="10" t="s">
        <v>24</v>
      </c>
      <c r="C9" s="8" t="s">
        <v>116</v>
      </c>
      <c r="E9" s="8" t="s">
        <v>117</v>
      </c>
      <c r="F9" s="21"/>
      <c r="G9" s="38" t="s">
        <v>22</v>
      </c>
      <c r="H9" s="21"/>
      <c r="I9" s="38" t="s">
        <v>118</v>
      </c>
    </row>
    <row r="10" spans="1:9" ht="27" customHeight="1" thickTop="1" x14ac:dyDescent="0.2">
      <c r="A10" s="110"/>
      <c r="B10" s="19"/>
      <c r="C10" s="110"/>
      <c r="D10" s="19"/>
      <c r="E10" s="235" t="s">
        <v>414</v>
      </c>
      <c r="F10" s="19"/>
      <c r="G10" s="227"/>
      <c r="H10" s="19"/>
      <c r="I10" s="227"/>
    </row>
    <row r="11" spans="1:9" ht="27" customHeight="1" x14ac:dyDescent="0.2">
      <c r="A11" s="111"/>
      <c r="B11" s="19"/>
      <c r="C11" s="112"/>
      <c r="D11" s="19"/>
      <c r="E11" s="113"/>
      <c r="F11" s="19"/>
      <c r="G11" s="228"/>
      <c r="H11" s="19"/>
      <c r="I11" s="228"/>
    </row>
    <row r="12" spans="1:9" ht="27" customHeight="1" x14ac:dyDescent="0.2">
      <c r="A12" s="111"/>
      <c r="B12" s="19"/>
      <c r="C12" s="112"/>
      <c r="D12" s="19"/>
      <c r="E12" s="113"/>
      <c r="F12" s="19"/>
      <c r="G12" s="228"/>
      <c r="H12" s="19"/>
      <c r="I12" s="228"/>
    </row>
    <row r="13" spans="1:9" ht="27" customHeight="1" x14ac:dyDescent="0.2">
      <c r="A13" s="111"/>
      <c r="B13" s="19"/>
      <c r="C13" s="112"/>
      <c r="D13" s="19"/>
      <c r="E13" s="113"/>
      <c r="F13" s="19"/>
      <c r="G13" s="228"/>
      <c r="H13" s="19"/>
      <c r="I13" s="228"/>
    </row>
    <row r="14" spans="1:9" ht="27" customHeight="1" x14ac:dyDescent="0.2">
      <c r="A14" s="111"/>
      <c r="B14" s="19"/>
      <c r="C14" s="112"/>
      <c r="D14" s="19"/>
      <c r="E14" s="113"/>
      <c r="F14" s="19"/>
      <c r="G14" s="228"/>
      <c r="H14" s="19"/>
      <c r="I14" s="228"/>
    </row>
    <row r="15" spans="1:9" ht="27" customHeight="1" x14ac:dyDescent="0.2">
      <c r="A15" s="111"/>
      <c r="B15" s="19"/>
      <c r="C15" s="112"/>
      <c r="D15" s="19"/>
      <c r="E15" s="113"/>
      <c r="F15" s="19"/>
      <c r="G15" s="228"/>
      <c r="H15" s="19"/>
      <c r="I15" s="228"/>
    </row>
    <row r="16" spans="1:9" ht="27" customHeight="1" x14ac:dyDescent="0.2">
      <c r="A16" s="111"/>
      <c r="B16" s="19"/>
      <c r="C16" s="112"/>
      <c r="D16" s="19"/>
      <c r="E16" s="113"/>
      <c r="F16" s="19"/>
      <c r="G16" s="228"/>
      <c r="H16" s="19"/>
      <c r="I16" s="228"/>
    </row>
    <row r="17" spans="1:9" ht="27" customHeight="1" x14ac:dyDescent="0.2">
      <c r="A17" s="111"/>
      <c r="B17" s="19"/>
      <c r="C17" s="112"/>
      <c r="D17" s="19"/>
      <c r="E17" s="113"/>
      <c r="F17" s="19"/>
      <c r="G17" s="228"/>
      <c r="H17" s="19"/>
      <c r="I17" s="228"/>
    </row>
    <row r="18" spans="1:9" ht="27" customHeight="1" x14ac:dyDescent="0.2">
      <c r="A18" s="111"/>
      <c r="B18" s="19"/>
      <c r="C18" s="112"/>
      <c r="D18" s="19"/>
      <c r="E18" s="113"/>
      <c r="F18" s="19"/>
      <c r="G18" s="228"/>
      <c r="H18" s="19"/>
      <c r="I18" s="228"/>
    </row>
    <row r="19" spans="1:9" ht="27" customHeight="1" x14ac:dyDescent="0.2">
      <c r="A19" s="111"/>
      <c r="B19" s="19"/>
      <c r="C19" s="112"/>
      <c r="D19" s="19"/>
      <c r="E19" s="113"/>
      <c r="F19" s="19"/>
      <c r="G19" s="228"/>
      <c r="H19" s="19"/>
      <c r="I19" s="228"/>
    </row>
    <row r="20" spans="1:9" ht="27" customHeight="1" x14ac:dyDescent="0.2">
      <c r="A20" s="111"/>
      <c r="B20" s="19"/>
      <c r="C20" s="112"/>
      <c r="D20" s="19"/>
      <c r="E20" s="113"/>
      <c r="F20" s="19"/>
      <c r="G20" s="228"/>
      <c r="H20" s="19"/>
      <c r="I20" s="228"/>
    </row>
    <row r="21" spans="1:9" ht="27" customHeight="1" x14ac:dyDescent="0.2">
      <c r="A21" s="111"/>
      <c r="B21" s="19"/>
      <c r="C21" s="112"/>
      <c r="D21" s="19"/>
      <c r="E21" s="113"/>
      <c r="F21" s="19"/>
      <c r="G21" s="228"/>
      <c r="H21" s="19"/>
      <c r="I21" s="228"/>
    </row>
    <row r="22" spans="1:9" ht="27" customHeight="1" x14ac:dyDescent="0.2">
      <c r="A22" s="111"/>
      <c r="B22" s="19"/>
      <c r="C22" s="112"/>
      <c r="D22" s="19"/>
      <c r="E22" s="113"/>
      <c r="F22" s="19"/>
      <c r="G22" s="228"/>
      <c r="H22" s="19"/>
      <c r="I22" s="228"/>
    </row>
    <row r="23" spans="1:9" ht="27" customHeight="1" x14ac:dyDescent="0.2">
      <c r="A23" s="111"/>
      <c r="B23" s="19"/>
      <c r="C23" s="112"/>
      <c r="D23" s="19"/>
      <c r="E23" s="113"/>
      <c r="F23" s="19"/>
      <c r="G23" s="228"/>
      <c r="H23" s="19"/>
      <c r="I23" s="228"/>
    </row>
    <row r="24" spans="1:9" ht="27" customHeight="1" x14ac:dyDescent="0.2">
      <c r="A24" s="111"/>
      <c r="B24" s="19"/>
      <c r="C24" s="112"/>
      <c r="D24" s="19"/>
      <c r="E24" s="113"/>
      <c r="F24" s="19"/>
      <c r="G24" s="228"/>
      <c r="H24" s="19"/>
      <c r="I24" s="228"/>
    </row>
    <row r="25" spans="1:9" ht="27" customHeight="1" x14ac:dyDescent="0.2">
      <c r="A25" s="111"/>
      <c r="B25" s="19"/>
      <c r="C25" s="112"/>
      <c r="D25" s="19"/>
      <c r="E25" s="113"/>
      <c r="F25" s="19"/>
      <c r="G25" s="228"/>
      <c r="H25" s="19"/>
      <c r="I25" s="228"/>
    </row>
    <row r="26" spans="1:9" ht="27" customHeight="1" x14ac:dyDescent="0.2">
      <c r="A26" s="111"/>
      <c r="B26" s="19"/>
      <c r="C26" s="112"/>
      <c r="D26" s="19"/>
      <c r="E26" s="113"/>
      <c r="F26" s="19"/>
      <c r="G26" s="228"/>
      <c r="H26" s="19"/>
      <c r="I26" s="228"/>
    </row>
    <row r="27" spans="1:9" ht="27" customHeight="1" x14ac:dyDescent="0.2">
      <c r="A27" s="111"/>
      <c r="B27" s="19"/>
      <c r="C27" s="112"/>
      <c r="D27" s="19"/>
      <c r="E27" s="113"/>
      <c r="F27" s="19"/>
      <c r="G27" s="228"/>
      <c r="H27" s="19"/>
      <c r="I27" s="228"/>
    </row>
    <row r="28" spans="1:9" ht="27" customHeight="1" x14ac:dyDescent="0.2">
      <c r="A28" s="111"/>
      <c r="B28" s="19"/>
      <c r="C28" s="112"/>
      <c r="D28" s="19"/>
      <c r="E28" s="113"/>
      <c r="F28" s="19"/>
      <c r="G28" s="228"/>
      <c r="H28" s="19"/>
      <c r="I28" s="228"/>
    </row>
    <row r="29" spans="1:9" ht="27" customHeight="1" x14ac:dyDescent="0.2">
      <c r="A29" s="111"/>
      <c r="B29" s="19"/>
      <c r="C29" s="112"/>
      <c r="D29" s="19"/>
      <c r="E29" s="113"/>
      <c r="F29" s="19"/>
      <c r="G29" s="228"/>
      <c r="H29" s="19"/>
      <c r="I29" s="228"/>
    </row>
    <row r="30" spans="1:9" ht="24" customHeight="1" thickBot="1" x14ac:dyDescent="0.25">
      <c r="A30" t="s">
        <v>119</v>
      </c>
      <c r="G30" s="237"/>
      <c r="I30" s="215">
        <f>SUM(I10:I29)</f>
        <v>0</v>
      </c>
    </row>
    <row r="31" spans="1:9" ht="15.75" thickTop="1" x14ac:dyDescent="0.2">
      <c r="I31" s="13"/>
    </row>
  </sheetData>
  <mergeCells count="3">
    <mergeCell ref="A3:I3"/>
    <mergeCell ref="A4:I4"/>
    <mergeCell ref="A5:I5"/>
  </mergeCells>
  <phoneticPr fontId="0" type="noConversion"/>
  <printOptions horizontalCentered="1"/>
  <pageMargins left="0.5" right="0.5" top="0.5" bottom="0.5" header="0.25" footer="0.25"/>
  <pageSetup scale="7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 fitToPage="1"/>
  </sheetPr>
  <dimension ref="A1:K55"/>
  <sheetViews>
    <sheetView showGridLines="0" showOutlineSymbols="0" zoomScale="87" workbookViewId="0"/>
  </sheetViews>
  <sheetFormatPr defaultColWidth="9.6640625" defaultRowHeight="15" x14ac:dyDescent="0.2"/>
  <cols>
    <col min="1" max="1" width="7.77734375" customWidth="1"/>
    <col min="2" max="2" width="1.6640625" customWidth="1"/>
    <col min="3" max="3" width="23.6640625" customWidth="1"/>
    <col min="4" max="4" width="1.6640625" customWidth="1"/>
    <col min="5" max="5" width="9.6640625" customWidth="1"/>
    <col min="6" max="6" width="0.6640625" customWidth="1"/>
    <col min="7" max="7" width="12.6640625" customWidth="1"/>
    <col min="8" max="8" width="1.6640625" customWidth="1"/>
    <col min="9" max="9" width="22.6640625" customWidth="1"/>
    <col min="10" max="10" width="1.6640625" customWidth="1"/>
    <col min="11" max="11" width="12.6640625" customWidth="1"/>
  </cols>
  <sheetData>
    <row r="1" spans="1:11" ht="15.75" x14ac:dyDescent="0.25">
      <c r="K1" s="5" t="str">
        <f>IF(GeneralInfo!$B$13="","",GeneralInfo!$B$13)</f>
        <v/>
      </c>
    </row>
    <row r="2" spans="1:11" ht="15.75" x14ac:dyDescent="0.25">
      <c r="F2" s="4"/>
      <c r="K2" s="5" t="s">
        <v>120</v>
      </c>
    </row>
    <row r="3" spans="1:11" ht="15.75" customHeight="1" x14ac:dyDescent="0.25">
      <c r="A3" s="284">
        <f>GeneralInfo!$B$4</f>
        <v>0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ht="15.75" x14ac:dyDescent="0.25">
      <c r="A4" s="284" t="s">
        <v>121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</row>
    <row r="5" spans="1:11" ht="15.75" x14ac:dyDescent="0.25">
      <c r="A5" s="284" t="str">
        <f>"For the Period "&amp;TEXT(GeneralInfo!$B$14,"mm/dd/yyyy")&amp;" to "&amp;TEXT(GeneralInfo!$B$15,"mm/dd/yyyy")</f>
        <v>For the Period 01/00/1900 to 01/00/1900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</row>
    <row r="6" spans="1:11" x14ac:dyDescent="0.2">
      <c r="C6" s="28"/>
      <c r="E6" s="3"/>
      <c r="F6" s="4"/>
    </row>
    <row r="7" spans="1:11" x14ac:dyDescent="0.2">
      <c r="F7" s="4"/>
    </row>
    <row r="8" spans="1:11" ht="15.75" x14ac:dyDescent="0.25">
      <c r="A8" s="10" t="s">
        <v>122</v>
      </c>
      <c r="C8" s="10"/>
      <c r="E8" s="10"/>
      <c r="F8" s="4"/>
      <c r="G8" s="10"/>
      <c r="I8" s="10"/>
      <c r="K8" s="10"/>
    </row>
    <row r="9" spans="1:11" ht="15.75" x14ac:dyDescent="0.25">
      <c r="A9" s="10" t="s">
        <v>123</v>
      </c>
      <c r="C9" s="10" t="s">
        <v>124</v>
      </c>
      <c r="D9" s="4"/>
      <c r="E9" s="10" t="s">
        <v>118</v>
      </c>
      <c r="F9" s="114"/>
      <c r="G9" s="10" t="s">
        <v>125</v>
      </c>
      <c r="H9" s="4"/>
      <c r="I9" s="10" t="s">
        <v>117</v>
      </c>
      <c r="J9" s="4"/>
      <c r="K9" s="10" t="s">
        <v>118</v>
      </c>
    </row>
    <row r="10" spans="1:11" x14ac:dyDescent="0.2">
      <c r="A10" s="57"/>
      <c r="C10" s="57"/>
      <c r="E10" s="57"/>
      <c r="F10" s="115"/>
      <c r="G10" s="57"/>
      <c r="I10" s="57"/>
      <c r="K10" s="57"/>
    </row>
    <row r="11" spans="1:11" x14ac:dyDescent="0.2">
      <c r="F11" s="115"/>
    </row>
    <row r="12" spans="1:11" x14ac:dyDescent="0.2">
      <c r="A12" s="2"/>
      <c r="C12" s="2"/>
      <c r="E12" s="2"/>
      <c r="F12" s="115"/>
      <c r="G12" s="2"/>
      <c r="I12" s="2"/>
      <c r="K12" s="2"/>
    </row>
    <row r="13" spans="1:11" x14ac:dyDescent="0.2">
      <c r="F13" s="115"/>
    </row>
    <row r="14" spans="1:11" x14ac:dyDescent="0.2">
      <c r="A14" s="2"/>
      <c r="C14" s="2"/>
      <c r="E14" s="2"/>
      <c r="F14" s="115"/>
      <c r="G14" s="2"/>
      <c r="I14" s="2"/>
      <c r="K14" s="2"/>
    </row>
    <row r="15" spans="1:11" x14ac:dyDescent="0.2">
      <c r="F15" s="115"/>
    </row>
    <row r="16" spans="1:11" x14ac:dyDescent="0.2">
      <c r="A16" s="2"/>
      <c r="C16" s="2"/>
      <c r="E16" s="2"/>
      <c r="F16" s="115"/>
      <c r="G16" s="2"/>
      <c r="I16" s="2"/>
      <c r="K16" s="2"/>
    </row>
    <row r="17" spans="1:11" x14ac:dyDescent="0.2">
      <c r="F17" s="115"/>
    </row>
    <row r="18" spans="1:11" x14ac:dyDescent="0.2">
      <c r="A18" s="2"/>
      <c r="C18" s="2"/>
      <c r="E18" s="2"/>
      <c r="F18" s="115"/>
      <c r="G18" s="2"/>
      <c r="I18" s="2"/>
      <c r="K18" s="2"/>
    </row>
    <row r="19" spans="1:11" x14ac:dyDescent="0.2">
      <c r="F19" s="115"/>
    </row>
    <row r="20" spans="1:11" x14ac:dyDescent="0.2">
      <c r="A20" s="2"/>
      <c r="C20" s="2"/>
      <c r="E20" s="2"/>
      <c r="F20" s="115"/>
      <c r="G20" s="2"/>
      <c r="I20" s="2"/>
      <c r="K20" s="2"/>
    </row>
    <row r="21" spans="1:11" x14ac:dyDescent="0.2">
      <c r="F21" s="115"/>
    </row>
    <row r="22" spans="1:11" x14ac:dyDescent="0.2">
      <c r="A22" s="2"/>
      <c r="C22" s="2"/>
      <c r="E22" s="2"/>
      <c r="F22" s="115"/>
      <c r="G22" s="2"/>
      <c r="I22" s="2"/>
      <c r="K22" s="2"/>
    </row>
    <row r="23" spans="1:11" x14ac:dyDescent="0.2">
      <c r="F23" s="115"/>
    </row>
    <row r="24" spans="1:11" x14ac:dyDescent="0.2">
      <c r="A24" s="2"/>
      <c r="C24" s="2"/>
      <c r="E24" s="2"/>
      <c r="F24" s="115"/>
      <c r="G24" s="2"/>
      <c r="I24" s="2"/>
      <c r="K24" s="2"/>
    </row>
    <row r="25" spans="1:11" x14ac:dyDescent="0.2">
      <c r="F25" s="115"/>
    </row>
    <row r="26" spans="1:11" x14ac:dyDescent="0.2">
      <c r="A26" s="2"/>
      <c r="C26" s="2"/>
      <c r="E26" s="2"/>
      <c r="F26" s="115"/>
      <c r="G26" s="2"/>
      <c r="I26" s="2"/>
      <c r="K26" s="2"/>
    </row>
    <row r="27" spans="1:11" x14ac:dyDescent="0.2">
      <c r="F27" s="115"/>
    </row>
    <row r="28" spans="1:11" x14ac:dyDescent="0.2">
      <c r="A28" s="2"/>
      <c r="C28" s="2"/>
      <c r="E28" s="2"/>
      <c r="F28" s="115"/>
      <c r="G28" s="2"/>
      <c r="I28" s="2"/>
      <c r="K28" s="2"/>
    </row>
    <row r="29" spans="1:11" x14ac:dyDescent="0.2">
      <c r="F29" s="115"/>
    </row>
    <row r="30" spans="1:11" x14ac:dyDescent="0.2">
      <c r="A30" s="2"/>
      <c r="C30" s="2"/>
      <c r="E30" s="2"/>
      <c r="F30" s="115"/>
      <c r="G30" s="2"/>
      <c r="I30" s="2"/>
      <c r="K30" s="2"/>
    </row>
    <row r="31" spans="1:11" x14ac:dyDescent="0.2">
      <c r="F31" s="115"/>
    </row>
    <row r="32" spans="1:11" x14ac:dyDescent="0.2">
      <c r="A32" s="2"/>
      <c r="C32" s="2"/>
      <c r="E32" s="2"/>
      <c r="F32" s="115"/>
      <c r="G32" s="2"/>
      <c r="I32" s="2"/>
      <c r="K32" s="2"/>
    </row>
    <row r="33" spans="1:11" x14ac:dyDescent="0.2">
      <c r="F33" s="115"/>
    </row>
    <row r="34" spans="1:11" x14ac:dyDescent="0.2">
      <c r="A34" s="2"/>
      <c r="C34" s="2"/>
      <c r="E34" s="2"/>
      <c r="F34" s="115"/>
      <c r="G34" s="2"/>
      <c r="I34" s="2"/>
      <c r="K34" s="2"/>
    </row>
    <row r="35" spans="1:11" x14ac:dyDescent="0.2">
      <c r="F35" s="115"/>
    </row>
    <row r="36" spans="1:11" x14ac:dyDescent="0.2">
      <c r="A36" s="2"/>
      <c r="C36" s="2"/>
      <c r="E36" s="2"/>
      <c r="F36" s="115"/>
      <c r="G36" s="2"/>
      <c r="I36" s="2"/>
      <c r="K36" s="2"/>
    </row>
    <row r="37" spans="1:11" x14ac:dyDescent="0.2">
      <c r="F37" s="115"/>
    </row>
    <row r="38" spans="1:11" x14ac:dyDescent="0.2">
      <c r="A38" s="2"/>
      <c r="C38" s="2"/>
      <c r="E38" s="2"/>
      <c r="F38" s="115"/>
      <c r="G38" s="2"/>
      <c r="I38" s="2"/>
      <c r="K38" s="2"/>
    </row>
    <row r="39" spans="1:11" x14ac:dyDescent="0.2">
      <c r="F39" s="115"/>
    </row>
    <row r="40" spans="1:11" x14ac:dyDescent="0.2">
      <c r="A40" s="2"/>
      <c r="C40" s="2"/>
      <c r="E40" s="2"/>
      <c r="F40" s="115"/>
      <c r="G40" s="2"/>
      <c r="I40" s="2"/>
      <c r="K40" s="2"/>
    </row>
    <row r="41" spans="1:11" x14ac:dyDescent="0.2">
      <c r="F41" s="115"/>
    </row>
    <row r="42" spans="1:11" x14ac:dyDescent="0.2">
      <c r="A42" s="2"/>
      <c r="C42" s="2"/>
      <c r="E42" s="2"/>
      <c r="F42" s="115"/>
      <c r="G42" s="2"/>
      <c r="I42" s="2"/>
      <c r="K42" s="2"/>
    </row>
    <row r="43" spans="1:11" x14ac:dyDescent="0.2">
      <c r="F43" s="115"/>
    </row>
    <row r="44" spans="1:11" x14ac:dyDescent="0.2">
      <c r="A44" s="2"/>
      <c r="C44" s="2"/>
      <c r="E44" s="2"/>
      <c r="F44" s="115"/>
      <c r="G44" s="2"/>
      <c r="I44" s="2"/>
      <c r="K44" s="2"/>
    </row>
    <row r="45" spans="1:11" x14ac:dyDescent="0.2">
      <c r="F45" s="115"/>
    </row>
    <row r="46" spans="1:11" x14ac:dyDescent="0.2">
      <c r="A46" s="2"/>
      <c r="C46" s="2"/>
      <c r="E46" s="2"/>
      <c r="F46" s="115"/>
      <c r="G46" s="2"/>
      <c r="I46" s="2"/>
      <c r="K46" s="2"/>
    </row>
    <row r="47" spans="1:11" x14ac:dyDescent="0.2">
      <c r="F47" s="115"/>
    </row>
    <row r="48" spans="1:11" x14ac:dyDescent="0.2">
      <c r="A48" s="2"/>
      <c r="C48" s="2"/>
      <c r="E48" s="2"/>
      <c r="F48" s="115"/>
      <c r="G48" s="2"/>
      <c r="I48" s="2"/>
      <c r="K48" s="2"/>
    </row>
    <row r="49" spans="1:11" x14ac:dyDescent="0.2">
      <c r="F49" s="115"/>
    </row>
    <row r="50" spans="1:11" x14ac:dyDescent="0.2">
      <c r="A50" s="2"/>
      <c r="C50" s="2"/>
      <c r="E50" s="2"/>
      <c r="F50" s="115"/>
      <c r="G50" s="2"/>
      <c r="I50" s="2"/>
      <c r="K50" s="2"/>
    </row>
    <row r="51" spans="1:11" x14ac:dyDescent="0.2">
      <c r="F51" s="115"/>
    </row>
    <row r="52" spans="1:11" x14ac:dyDescent="0.2">
      <c r="A52" s="2"/>
      <c r="C52" s="2"/>
      <c r="E52" s="2"/>
      <c r="G52" s="2"/>
      <c r="I52" s="2"/>
      <c r="K52" s="2"/>
    </row>
    <row r="54" spans="1:11" x14ac:dyDescent="0.2">
      <c r="A54" t="s">
        <v>126</v>
      </c>
    </row>
    <row r="55" spans="1:11" x14ac:dyDescent="0.2">
      <c r="A55" t="s">
        <v>127</v>
      </c>
    </row>
  </sheetData>
  <mergeCells count="3">
    <mergeCell ref="A3:K3"/>
    <mergeCell ref="A4:K4"/>
    <mergeCell ref="A5:K5"/>
  </mergeCells>
  <phoneticPr fontId="0" type="noConversion"/>
  <printOptions horizontalCentered="1"/>
  <pageMargins left="0.5" right="0.5" top="0.5" bottom="0.5" header="0.5" footer="0.5"/>
  <pageSetup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D43"/>
  <sheetViews>
    <sheetView showGridLines="0" showOutlineSymbols="0" zoomScale="87" zoomScaleNormal="87" workbookViewId="0">
      <selection activeCell="C9" sqref="C9"/>
    </sheetView>
  </sheetViews>
  <sheetFormatPr defaultColWidth="9.6640625" defaultRowHeight="15" x14ac:dyDescent="0.2"/>
  <cols>
    <col min="1" max="1" width="3" bestFit="1" customWidth="1"/>
    <col min="2" max="2" width="61" bestFit="1" customWidth="1"/>
    <col min="3" max="3" width="12.6640625" customWidth="1"/>
    <col min="4" max="4" width="4.6640625" bestFit="1" customWidth="1"/>
  </cols>
  <sheetData>
    <row r="1" spans="1:4" ht="15.75" x14ac:dyDescent="0.25">
      <c r="C1" s="5" t="str">
        <f>IF(GeneralInfo!$B$13="","",GeneralInfo!$B$13)</f>
        <v/>
      </c>
    </row>
    <row r="2" spans="1:4" ht="15.75" x14ac:dyDescent="0.25">
      <c r="A2" s="19"/>
      <c r="B2" s="19"/>
      <c r="C2" s="16" t="s">
        <v>128</v>
      </c>
      <c r="D2" s="19"/>
    </row>
    <row r="3" spans="1:4" ht="15.75" x14ac:dyDescent="0.25">
      <c r="A3" s="286">
        <f>GeneralInfo!$B$4</f>
        <v>0</v>
      </c>
      <c r="B3" s="286"/>
      <c r="C3" s="286"/>
      <c r="D3" s="19"/>
    </row>
    <row r="4" spans="1:4" ht="15.75" x14ac:dyDescent="0.25">
      <c r="A4" s="286" t="s">
        <v>129</v>
      </c>
      <c r="B4" s="286"/>
      <c r="C4" s="286"/>
      <c r="D4" s="19"/>
    </row>
    <row r="5" spans="1:4" ht="15.75" x14ac:dyDescent="0.25">
      <c r="A5" s="288" t="str">
        <f>"For the Period "&amp;TEXT(GeneralInfo!$B$14,"mm/dd/yyyy")&amp;" to "&amp;TEXT(GeneralInfo!$B$15,"mm/dd/yyyy")</f>
        <v>For the Period 01/00/1900 to 01/00/1900</v>
      </c>
      <c r="B5" s="288"/>
      <c r="C5" s="288"/>
      <c r="D5" s="27"/>
    </row>
    <row r="6" spans="1:4" ht="15.75" x14ac:dyDescent="0.25">
      <c r="A6" s="8"/>
      <c r="B6" s="8"/>
      <c r="C6" s="27"/>
      <c r="D6" s="27"/>
    </row>
    <row r="7" spans="1:4" ht="15.75" x14ac:dyDescent="0.25">
      <c r="A7" s="19"/>
      <c r="B7" s="21" t="s">
        <v>130</v>
      </c>
      <c r="C7" s="19"/>
      <c r="D7" s="19"/>
    </row>
    <row r="8" spans="1:4" x14ac:dyDescent="0.2">
      <c r="A8" s="19">
        <v>1</v>
      </c>
      <c r="B8" s="19" t="s">
        <v>257</v>
      </c>
      <c r="C8" s="29"/>
      <c r="D8" s="19"/>
    </row>
    <row r="9" spans="1:4" x14ac:dyDescent="0.2">
      <c r="A9" s="19"/>
      <c r="B9" s="19" t="s">
        <v>264</v>
      </c>
      <c r="C9" s="116"/>
      <c r="D9" s="19"/>
    </row>
    <row r="10" spans="1:4" x14ac:dyDescent="0.2">
      <c r="A10" s="19"/>
      <c r="B10" s="19"/>
      <c r="C10" s="43"/>
      <c r="D10" s="19"/>
    </row>
    <row r="11" spans="1:4" x14ac:dyDescent="0.2">
      <c r="A11" s="19">
        <v>2</v>
      </c>
      <c r="B11" s="19" t="s">
        <v>131</v>
      </c>
      <c r="C11" s="117">
        <f>'sch b'!I134</f>
        <v>0</v>
      </c>
      <c r="D11" s="15"/>
    </row>
    <row r="12" spans="1:4" x14ac:dyDescent="0.2">
      <c r="A12" s="19"/>
      <c r="B12" s="19"/>
      <c r="C12" s="44"/>
      <c r="D12" s="15"/>
    </row>
    <row r="13" spans="1:4" x14ac:dyDescent="0.2">
      <c r="A13" s="19">
        <v>3</v>
      </c>
      <c r="B13" s="19" t="s">
        <v>259</v>
      </c>
      <c r="C13" s="45"/>
      <c r="D13" s="15"/>
    </row>
    <row r="14" spans="1:4" x14ac:dyDescent="0.2">
      <c r="A14" s="19"/>
      <c r="B14" s="19" t="s">
        <v>280</v>
      </c>
      <c r="C14" s="118">
        <f>C9-C11</f>
        <v>0</v>
      </c>
      <c r="D14" s="15"/>
    </row>
    <row r="15" spans="1:4" x14ac:dyDescent="0.2">
      <c r="A15" s="19"/>
      <c r="C15" s="45"/>
      <c r="D15" s="15"/>
    </row>
    <row r="16" spans="1:4" x14ac:dyDescent="0.2">
      <c r="A16" s="19">
        <v>4</v>
      </c>
      <c r="B16" s="19" t="s">
        <v>258</v>
      </c>
      <c r="C16" s="118">
        <f>IF(C14&gt;0,C14*0.5,0)</f>
        <v>0</v>
      </c>
      <c r="D16" s="15"/>
    </row>
    <row r="17" spans="1:4" x14ac:dyDescent="0.2">
      <c r="A17" s="19"/>
      <c r="B17" s="19"/>
      <c r="C17" s="15"/>
      <c r="D17" s="15"/>
    </row>
    <row r="18" spans="1:4" x14ac:dyDescent="0.2">
      <c r="A18" s="19">
        <v>5</v>
      </c>
      <c r="B18" s="19" t="s">
        <v>418</v>
      </c>
      <c r="C18" s="119">
        <f>'sch j'!H25</f>
        <v>0</v>
      </c>
      <c r="D18" s="15"/>
    </row>
    <row r="19" spans="1:4" x14ac:dyDescent="0.2">
      <c r="A19" s="19"/>
      <c r="B19" s="19"/>
      <c r="C19" s="45"/>
      <c r="D19" s="15"/>
    </row>
    <row r="20" spans="1:4" x14ac:dyDescent="0.2">
      <c r="A20" s="19">
        <v>6</v>
      </c>
      <c r="B20" s="19" t="s">
        <v>217</v>
      </c>
      <c r="C20" s="120">
        <f>C16*C18</f>
        <v>0</v>
      </c>
      <c r="D20" s="15"/>
    </row>
    <row r="21" spans="1:4" x14ac:dyDescent="0.2">
      <c r="A21" s="19"/>
      <c r="B21" s="19"/>
      <c r="C21" s="45"/>
      <c r="D21" s="15"/>
    </row>
    <row r="22" spans="1:4" x14ac:dyDescent="0.2">
      <c r="A22" s="19">
        <v>7</v>
      </c>
      <c r="B22" s="19" t="s">
        <v>219</v>
      </c>
      <c r="C22" s="46"/>
      <c r="D22" s="15"/>
    </row>
    <row r="23" spans="1:4" x14ac:dyDescent="0.2">
      <c r="A23" s="19"/>
      <c r="B23" s="19" t="s">
        <v>214</v>
      </c>
      <c r="C23" s="118">
        <f>IF(C14&gt;0,C11+C16,C9)</f>
        <v>0</v>
      </c>
      <c r="D23" s="15"/>
    </row>
    <row r="24" spans="1:4" x14ac:dyDescent="0.2">
      <c r="C24" s="46"/>
      <c r="D24" s="15"/>
    </row>
    <row r="25" spans="1:4" x14ac:dyDescent="0.2">
      <c r="A25" s="19">
        <v>8</v>
      </c>
      <c r="B25" s="19" t="s">
        <v>220</v>
      </c>
      <c r="C25" s="120">
        <f>IF(C14&lt;0,ROUND(C14*C18,0),0)</f>
        <v>0</v>
      </c>
      <c r="D25" s="15"/>
    </row>
    <row r="26" spans="1:4" x14ac:dyDescent="0.2">
      <c r="C26" s="45"/>
      <c r="D26" s="15"/>
    </row>
    <row r="27" spans="1:4" ht="15.75" x14ac:dyDescent="0.25">
      <c r="A27" s="19"/>
      <c r="B27" s="21" t="s">
        <v>132</v>
      </c>
      <c r="C27" s="46"/>
      <c r="D27" s="15"/>
    </row>
    <row r="28" spans="1:4" x14ac:dyDescent="0.2">
      <c r="A28" s="19">
        <v>9</v>
      </c>
      <c r="B28" s="19" t="s">
        <v>225</v>
      </c>
      <c r="C28" s="118">
        <f>C23</f>
        <v>0</v>
      </c>
      <c r="D28" s="15"/>
    </row>
    <row r="29" spans="1:4" x14ac:dyDescent="0.2">
      <c r="B29" s="19"/>
      <c r="C29" s="45"/>
      <c r="D29" s="15"/>
    </row>
    <row r="30" spans="1:4" x14ac:dyDescent="0.2">
      <c r="A30" s="19">
        <v>10</v>
      </c>
      <c r="B30" s="19" t="s">
        <v>133</v>
      </c>
      <c r="C30" s="118">
        <f>'sch b'!I66</f>
        <v>0</v>
      </c>
      <c r="D30" s="15"/>
    </row>
    <row r="31" spans="1:4" x14ac:dyDescent="0.2">
      <c r="A31" s="19"/>
      <c r="B31" s="19"/>
      <c r="C31" s="46"/>
      <c r="D31" s="15"/>
    </row>
    <row r="32" spans="1:4" x14ac:dyDescent="0.2">
      <c r="A32" s="19">
        <v>11</v>
      </c>
      <c r="B32" s="19" t="s">
        <v>134</v>
      </c>
      <c r="C32" s="118">
        <f>'sch b'!I89</f>
        <v>0</v>
      </c>
      <c r="D32" s="15"/>
    </row>
    <row r="33" spans="1:4" x14ac:dyDescent="0.2">
      <c r="A33" s="19"/>
      <c r="B33" s="19"/>
      <c r="C33" s="45"/>
      <c r="D33" s="30"/>
    </row>
    <row r="34" spans="1:4" x14ac:dyDescent="0.2">
      <c r="A34" s="19">
        <v>12</v>
      </c>
      <c r="B34" s="19" t="s">
        <v>226</v>
      </c>
      <c r="C34" s="121">
        <f>SUM(C28,C30,C32)</f>
        <v>0</v>
      </c>
      <c r="D34" s="30"/>
    </row>
    <row r="35" spans="1:4" x14ac:dyDescent="0.2">
      <c r="D35" s="30"/>
    </row>
    <row r="36" spans="1:4" x14ac:dyDescent="0.2">
      <c r="A36" s="19"/>
      <c r="D36" s="30"/>
    </row>
    <row r="37" spans="1:4" x14ac:dyDescent="0.2">
      <c r="A37" s="19"/>
      <c r="D37" s="30"/>
    </row>
    <row r="38" spans="1:4" x14ac:dyDescent="0.2">
      <c r="A38" s="19"/>
      <c r="C38" s="30"/>
      <c r="D38" s="30"/>
    </row>
    <row r="39" spans="1:4" x14ac:dyDescent="0.2">
      <c r="A39" s="19"/>
      <c r="C39" s="30"/>
      <c r="D39" s="30"/>
    </row>
    <row r="40" spans="1:4" x14ac:dyDescent="0.2">
      <c r="A40" s="19"/>
      <c r="B40" s="19"/>
      <c r="C40" s="30"/>
      <c r="D40" s="30"/>
    </row>
    <row r="41" spans="1:4" x14ac:dyDescent="0.2">
      <c r="A41" s="19"/>
      <c r="B41" s="19"/>
      <c r="D41" s="30"/>
    </row>
    <row r="42" spans="1:4" x14ac:dyDescent="0.2">
      <c r="A42" s="19"/>
      <c r="B42" s="19"/>
      <c r="D42" s="30"/>
    </row>
    <row r="43" spans="1:4" x14ac:dyDescent="0.2">
      <c r="A43" s="19"/>
      <c r="B43" s="19"/>
      <c r="D43" s="30"/>
    </row>
  </sheetData>
  <mergeCells count="3">
    <mergeCell ref="A3:C3"/>
    <mergeCell ref="A4:C4"/>
    <mergeCell ref="A5:C5"/>
  </mergeCells>
  <phoneticPr fontId="0" type="noConversion"/>
  <printOptions horizontalCentered="1"/>
  <pageMargins left="0.5" right="0.5" top="0.5" bottom="0.5" header="0.5" footer="0.5"/>
  <pageSetup scale="9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File xmlns="03e3c738-c0d4-4340-90ba-234007c4b300">Cost Reports</Type_x0020_of_x0020_File>
    <_dlc_DocId xmlns="ea0582e7-2462-434f-b2dc-40e7d8309205">ZS7PV56QQDFE-272-302</_dlc_DocId>
    <Type_x0020_of_x0020_Facility xmlns="03e3c738-c0d4-4340-90ba-234007c4b300">ICF</Type_x0020_of_x0020_Facility>
    <_dlc_DocIdUrl xmlns="ea0582e7-2462-434f-b2dc-40e7d8309205">
      <Url>https://sharepoint.state.me.us/sites/dhhsconnect/Commissioner/Audit/Confidential/_layouts/DocIdRedir.aspx?ID=ZS7PV56QQDFE-272-302</Url>
      <Description>ZS7PV56QQDFE-272-302</Description>
    </_dlc_DocIdUrl>
    <Template_x0020_Status xmlns="408dbdbb-a8c2-4ea2-bb18-1965dc09742c">Active</Template_x0020_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F8EB42704E914E9506B56C741FC7F0" ma:contentTypeVersion="6" ma:contentTypeDescription="Create a new document." ma:contentTypeScope="" ma:versionID="6cdb47c3b376c690d9c6ef7b5579bf2c">
  <xsd:schema xmlns:xsd="http://www.w3.org/2001/XMLSchema" xmlns:xs="http://www.w3.org/2001/XMLSchema" xmlns:p="http://schemas.microsoft.com/office/2006/metadata/properties" xmlns:ns2="ea0582e7-2462-434f-b2dc-40e7d8309205" xmlns:ns3="408dbdbb-a8c2-4ea2-bb18-1965dc09742c" xmlns:ns4="03e3c738-c0d4-4340-90ba-234007c4b300" targetNamespace="http://schemas.microsoft.com/office/2006/metadata/properties" ma:root="true" ma:fieldsID="9610ead13325c74ae3291e6ee7264da7" ns2:_="" ns3:_="" ns4:_="">
    <xsd:import namespace="ea0582e7-2462-434f-b2dc-40e7d8309205"/>
    <xsd:import namespace="408dbdbb-a8c2-4ea2-bb18-1965dc09742c"/>
    <xsd:import namespace="03e3c738-c0d4-4340-90ba-234007c4b30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4:Type_x0020_of_x0020_Facility"/>
                <xsd:element ref="ns4:Type_x0020_of_x0020_File"/>
                <xsd:element ref="ns3:Template_x0020_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582e7-2462-434f-b2dc-40e7d83092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dbdbb-a8c2-4ea2-bb18-1965dc09742c" elementFormDefault="qualified">
    <xsd:import namespace="http://schemas.microsoft.com/office/2006/documentManagement/types"/>
    <xsd:import namespace="http://schemas.microsoft.com/office/infopath/2007/PartnerControls"/>
    <xsd:element name="Template_x0020_Status" ma:index="14" ma:displayName="Template Status" ma:default="Active" ma:format="Dropdown" ma:internalName="Template_x0020_Status">
      <xsd:simpleType>
        <xsd:restriction base="dms:Choice">
          <xsd:enumeration value="Active"/>
          <xsd:enumeration value="Inactiv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3c738-c0d4-4340-90ba-234007c4b300" elementFormDefault="qualified">
    <xsd:import namespace="http://schemas.microsoft.com/office/2006/documentManagement/types"/>
    <xsd:import namespace="http://schemas.microsoft.com/office/infopath/2007/PartnerControls"/>
    <xsd:element name="Type_x0020_of_x0020_Facility" ma:index="12" ma:displayName="Type of Facility" ma:format="Dropdown" ma:internalName="Type_x0020_of_x0020_Facility">
      <xsd:simpleType>
        <xsd:restriction base="dms:Choice">
          <xsd:enumeration value="ALL"/>
          <xsd:enumeration value="HOSPITAL"/>
          <xsd:enumeration value="ICF"/>
          <xsd:enumeration value="NF"/>
          <xsd:enumeration value="PNMI"/>
          <xsd:enumeration value="RCF"/>
        </xsd:restriction>
      </xsd:simpleType>
    </xsd:element>
    <xsd:element name="Type_x0020_of_x0020_File" ma:index="13" ma:displayName="Type of File" ma:format="Dropdown" ma:internalName="Type_x0020_of_x0020_File">
      <xsd:simpleType>
        <xsd:restriction base="dms:Choice">
          <xsd:enumeration value="Acceptance Checklists"/>
          <xsd:enumeration value="Audset"/>
          <xsd:enumeration value="Cost Reports"/>
          <xsd:enumeration value="Correspondence"/>
          <xsd:enumeration value="Duplicates"/>
          <xsd:enumeration value="Fair Hearing"/>
          <xsd:enumeration value="FIRD"/>
          <xsd:enumeration value="Info Requests"/>
          <xsd:enumeration value="Notice of Appeal Rights"/>
          <xsd:enumeration value="Notice of Debt"/>
          <xsd:enumeration value="Query DSS"/>
          <xsd:enumeration value="Reference Document"/>
          <xsd:enumeration value="Review Program"/>
          <xsd:enumeration value="Scope"/>
          <xsd:enumeration value="Training Checklist"/>
          <xsd:enumeration value="Transmittal"/>
          <xsd:enumeration value="Workpapers"/>
          <xsd:enumeration value="Work Progra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E6AD88F-5DE7-4E30-B7DD-22FA06151984}">
  <ds:schemaRefs>
    <ds:schemaRef ds:uri="http://schemas.microsoft.com/office/2006/metadata/properties"/>
    <ds:schemaRef ds:uri="http://schemas.microsoft.com/office/infopath/2007/PartnerControls"/>
    <ds:schemaRef ds:uri="03e3c738-c0d4-4340-90ba-234007c4b300"/>
    <ds:schemaRef ds:uri="ea0582e7-2462-434f-b2dc-40e7d8309205"/>
    <ds:schemaRef ds:uri="408dbdbb-a8c2-4ea2-bb18-1965dc09742c"/>
  </ds:schemaRefs>
</ds:datastoreItem>
</file>

<file path=customXml/itemProps2.xml><?xml version="1.0" encoding="utf-8"?>
<ds:datastoreItem xmlns:ds="http://schemas.openxmlformats.org/officeDocument/2006/customXml" ds:itemID="{84730E31-5F0C-47FA-A275-B0BAF6376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582e7-2462-434f-b2dc-40e7d8309205"/>
    <ds:schemaRef ds:uri="408dbdbb-a8c2-4ea2-bb18-1965dc09742c"/>
    <ds:schemaRef ds:uri="03e3c738-c0d4-4340-90ba-234007c4b3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9BD6C2-5F25-4FED-BA53-0CB6122F684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05F6C7E-EEA6-4604-8882-153BAAA802A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GeneralInfo</vt:lpstr>
      <vt:lpstr>Attestation</vt:lpstr>
      <vt:lpstr>ErrorReport</vt:lpstr>
      <vt:lpstr>sch a</vt:lpstr>
      <vt:lpstr>sch b</vt:lpstr>
      <vt:lpstr>sch b-1</vt:lpstr>
      <vt:lpstr>sch c</vt:lpstr>
      <vt:lpstr>sch d</vt:lpstr>
      <vt:lpstr>sch e</vt:lpstr>
      <vt:lpstr>sch g</vt:lpstr>
      <vt:lpstr>sch g-1</vt:lpstr>
      <vt:lpstr>sch h</vt:lpstr>
      <vt:lpstr>sch i</vt:lpstr>
      <vt:lpstr>Sch i-1</vt:lpstr>
      <vt:lpstr>sch j</vt:lpstr>
      <vt:lpstr>sch l</vt:lpstr>
      <vt:lpstr>Attestation!Print_Area</vt:lpstr>
      <vt:lpstr>GeneralInfo!Print_Area</vt:lpstr>
      <vt:lpstr>'sch i'!Print_Area</vt:lpstr>
    </vt:vector>
  </TitlesOfParts>
  <Company>State of Maine -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Dept. of Human Services</dc:creator>
  <cp:lastModifiedBy>Trisha White</cp:lastModifiedBy>
  <cp:lastPrinted>2023-07-20T14:13:55Z</cp:lastPrinted>
  <dcterms:created xsi:type="dcterms:W3CDTF">2001-11-16T13:01:01Z</dcterms:created>
  <dcterms:modified xsi:type="dcterms:W3CDTF">2024-02-29T16:35:48Z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75c9276b-4610-4d17-bfd1-1ee7fdbeb042</vt:lpwstr>
  </property>
  <property fmtid="{D5CDD505-2E9C-101B-9397-08002B2CF9AE}" pid="3" name="ContentTypeId">
    <vt:lpwstr>0x0101006BF8EB42704E914E9506B56C741FC7F0</vt:lpwstr>
  </property>
</Properties>
</file>