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risha White\3 Projects\A - In process templates\CR &amp; Instructions\"/>
    </mc:Choice>
  </mc:AlternateContent>
  <xr:revisionPtr revIDLastSave="0" documentId="13_ncr:1_{94E25575-A0DF-41E8-B355-7612CE666E4A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GeneralInfo" sheetId="52" r:id="rId1"/>
    <sheet name="Attestation" sheetId="54" r:id="rId2"/>
    <sheet name="BedProration" sheetId="56" state="hidden" r:id="rId3"/>
    <sheet name="Error Report" sheetId="73" r:id="rId4"/>
    <sheet name="Sch A" sheetId="63" r:id="rId5"/>
    <sheet name="Sch B" sheetId="64" r:id="rId6"/>
    <sheet name="Sch C" sheetId="65" r:id="rId7"/>
    <sheet name="Sch C-1" sheetId="66" r:id="rId8"/>
    <sheet name="Sch D" sheetId="15" r:id="rId9"/>
    <sheet name="Sch D-1" sheetId="68" r:id="rId10"/>
    <sheet name="Sch E" sheetId="75" r:id="rId11"/>
    <sheet name="Sch E-1" sheetId="76" r:id="rId12"/>
    <sheet name="Sch G" sheetId="11" r:id="rId13"/>
  </sheets>
  <definedNames>
    <definedName name="_xlnm.Print_Area" localSheetId="4">'Sch A'!$A$1:$J$56</definedName>
    <definedName name="_xlnm.Print_Area" localSheetId="5">'Sch B'!$A$1:$G$85</definedName>
    <definedName name="_xlnm.Print_Area" localSheetId="6">'Sch C'!$A$1:$V$64</definedName>
    <definedName name="_xlnm.Print_Area" localSheetId="7">'Sch C-1'!$A$1:$Q$55</definedName>
    <definedName name="_xlnm.Print_Area" localSheetId="9">'Sch D-1'!$A$1:$G$53</definedName>
    <definedName name="wrn.Home._.Office._.Cost._.Allocation." localSheetId="10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11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10" hidden="1">{"Total",#N/A,FALSE,"Sheet1";"Property",#N/A,FALSE,"Sheet1";"auto",#N/A,FALSE,"Sheet1";"gen liab",#N/A,FALSE,"Sheet1";"prof liab",#N/A,FALSE,"Sheet1";"Prior Year",#N/A,FALSE,"Sheet1"}</definedName>
    <definedName name="wrn.Insurance._.Schedules." localSheetId="11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63" l="1"/>
  <c r="J23" i="63"/>
  <c r="G53" i="64" l="1"/>
  <c r="X14" i="65"/>
  <c r="X15" i="65"/>
  <c r="X16" i="65"/>
  <c r="X17" i="65"/>
  <c r="X18" i="65"/>
  <c r="X19" i="65"/>
  <c r="X20" i="65"/>
  <c r="X21" i="65"/>
  <c r="X22" i="65"/>
  <c r="X23" i="65"/>
  <c r="X24" i="65"/>
  <c r="X25" i="65"/>
  <c r="X26" i="65"/>
  <c r="X27" i="65"/>
  <c r="X28" i="65"/>
  <c r="X29" i="65"/>
  <c r="X30" i="65"/>
  <c r="X31" i="65"/>
  <c r="X32" i="65"/>
  <c r="X33" i="65"/>
  <c r="X34" i="65"/>
  <c r="X35" i="65"/>
  <c r="X36" i="65"/>
  <c r="X37" i="65"/>
  <c r="X38" i="65"/>
  <c r="X39" i="65"/>
  <c r="X40" i="65"/>
  <c r="X41" i="65"/>
  <c r="X42" i="65"/>
  <c r="X43" i="65"/>
  <c r="X44" i="65"/>
  <c r="X45" i="65"/>
  <c r="X46" i="65"/>
  <c r="X47" i="65"/>
  <c r="X48" i="65"/>
  <c r="X49" i="65"/>
  <c r="X50" i="65"/>
  <c r="X51" i="65"/>
  <c r="X52" i="65"/>
  <c r="H62" i="65"/>
  <c r="J56" i="65"/>
  <c r="L56" i="65"/>
  <c r="N14" i="65"/>
  <c r="N15" i="65"/>
  <c r="N16" i="65"/>
  <c r="N17" i="65"/>
  <c r="N18" i="65"/>
  <c r="N19" i="65"/>
  <c r="N20" i="65"/>
  <c r="N21" i="65"/>
  <c r="N22" i="65"/>
  <c r="N23" i="65"/>
  <c r="N24" i="65"/>
  <c r="N25" i="65"/>
  <c r="N26" i="65"/>
  <c r="N27" i="65"/>
  <c r="N28" i="65"/>
  <c r="N29" i="65"/>
  <c r="N30" i="65"/>
  <c r="N31" i="65"/>
  <c r="N32" i="65"/>
  <c r="N33" i="65"/>
  <c r="N34" i="65"/>
  <c r="N35" i="65"/>
  <c r="N36" i="65"/>
  <c r="N37" i="65"/>
  <c r="N38" i="65"/>
  <c r="N39" i="65"/>
  <c r="N40" i="65"/>
  <c r="N41" i="65"/>
  <c r="N42" i="65"/>
  <c r="N43" i="65"/>
  <c r="N44" i="65"/>
  <c r="N45" i="65"/>
  <c r="N46" i="65"/>
  <c r="N47" i="65"/>
  <c r="N48" i="65"/>
  <c r="N49" i="65"/>
  <c r="N50" i="65"/>
  <c r="N51" i="65"/>
  <c r="N52" i="65"/>
  <c r="N13" i="65"/>
  <c r="X13" i="65" s="1"/>
  <c r="N56" i="65" l="1"/>
  <c r="A24" i="54" l="1"/>
  <c r="A23" i="54"/>
  <c r="A22" i="54"/>
  <c r="A21" i="54"/>
  <c r="A20" i="54"/>
  <c r="D12" i="76" l="1"/>
  <c r="D13" i="76" s="1"/>
  <c r="D14" i="76" s="1"/>
  <c r="D15" i="76" s="1"/>
  <c r="D16" i="76" s="1"/>
  <c r="D17" i="76" s="1"/>
  <c r="D18" i="76" s="1"/>
  <c r="D19" i="76" s="1"/>
  <c r="D20" i="76" s="1"/>
  <c r="D21" i="76" s="1"/>
  <c r="D22" i="76" s="1"/>
  <c r="D23" i="76" s="1"/>
  <c r="H50" i="63"/>
  <c r="H48" i="63"/>
  <c r="H46" i="63"/>
  <c r="L24" i="76"/>
  <c r="J24" i="76"/>
  <c r="F24" i="76"/>
  <c r="N23" i="76"/>
  <c r="N22" i="76"/>
  <c r="N21" i="76"/>
  <c r="N20" i="76"/>
  <c r="N19" i="76"/>
  <c r="N18" i="76"/>
  <c r="N17" i="76"/>
  <c r="N16" i="76"/>
  <c r="N15" i="76"/>
  <c r="N14" i="76"/>
  <c r="N13" i="76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N12" i="76"/>
  <c r="N24" i="76" s="1"/>
  <c r="A5" i="76"/>
  <c r="A3" i="76"/>
  <c r="N1" i="76"/>
  <c r="F50" i="63"/>
  <c r="F48" i="63"/>
  <c r="F46" i="63"/>
  <c r="N12" i="75"/>
  <c r="N24" i="75"/>
  <c r="L24" i="75"/>
  <c r="J24" i="75"/>
  <c r="D13" i="75"/>
  <c r="D14" i="75" s="1"/>
  <c r="D15" i="75" s="1"/>
  <c r="D16" i="75" s="1"/>
  <c r="D17" i="75" s="1"/>
  <c r="D18" i="75" s="1"/>
  <c r="D19" i="75" s="1"/>
  <c r="D20" i="75" s="1"/>
  <c r="D21" i="75" s="1"/>
  <c r="D22" i="75" s="1"/>
  <c r="D23" i="75" s="1"/>
  <c r="N1" i="75"/>
  <c r="A5" i="75"/>
  <c r="A3" i="75"/>
  <c r="F24" i="75"/>
  <c r="N23" i="75"/>
  <c r="N22" i="75"/>
  <c r="N21" i="75"/>
  <c r="N20" i="75"/>
  <c r="N19" i="75"/>
  <c r="N18" i="75"/>
  <c r="N17" i="75"/>
  <c r="N16" i="75"/>
  <c r="N15" i="75"/>
  <c r="N14" i="75"/>
  <c r="H14" i="75"/>
  <c r="H15" i="75" s="1"/>
  <c r="H16" i="75" s="1"/>
  <c r="H17" i="75" s="1"/>
  <c r="H18" i="75" s="1"/>
  <c r="H19" i="75" s="1"/>
  <c r="H20" i="75" s="1"/>
  <c r="H21" i="75" s="1"/>
  <c r="H22" i="75" s="1"/>
  <c r="H23" i="75" s="1"/>
  <c r="N13" i="75"/>
  <c r="H13" i="75"/>
  <c r="G33" i="64" l="1"/>
  <c r="A2" i="73" l="1"/>
  <c r="A1" i="73"/>
  <c r="H54" i="65" l="1"/>
  <c r="J31" i="63" l="1"/>
  <c r="J32" i="63" s="1"/>
  <c r="G74" i="64"/>
  <c r="G23" i="64"/>
  <c r="T56" i="65"/>
  <c r="R56" i="65"/>
  <c r="P56" i="65"/>
  <c r="J52" i="66"/>
  <c r="J51" i="66"/>
  <c r="J50" i="66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P54" i="66"/>
  <c r="T60" i="65" s="1"/>
  <c r="N54" i="66"/>
  <c r="R60" i="65" s="1"/>
  <c r="L54" i="66"/>
  <c r="P60" i="65" s="1"/>
  <c r="G51" i="68"/>
  <c r="J25" i="15" s="1"/>
  <c r="E51" i="68"/>
  <c r="D25" i="15" s="1"/>
  <c r="G77" i="64" l="1"/>
  <c r="G82" i="64" s="1"/>
  <c r="J54" i="66"/>
  <c r="N60" i="65" s="1"/>
  <c r="T57" i="65"/>
  <c r="T58" i="65"/>
  <c r="P57" i="65"/>
  <c r="P58" i="65"/>
  <c r="R57" i="65"/>
  <c r="R58" i="65"/>
  <c r="J50" i="63"/>
  <c r="A5" i="68"/>
  <c r="A3" i="68"/>
  <c r="G1" i="68"/>
  <c r="A5" i="66"/>
  <c r="A3" i="66"/>
  <c r="P1" i="66"/>
  <c r="A5" i="65"/>
  <c r="A3" i="65"/>
  <c r="V1" i="65"/>
  <c r="A5" i="64"/>
  <c r="A3" i="64"/>
  <c r="G1" i="64"/>
  <c r="A5" i="63"/>
  <c r="A3" i="63"/>
  <c r="J1" i="63"/>
  <c r="G85" i="64" l="1"/>
  <c r="P62" i="65"/>
  <c r="F11" i="63" s="1"/>
  <c r="F13" i="63" s="1"/>
  <c r="F14" i="63" s="1"/>
  <c r="N57" i="65"/>
  <c r="T62" i="65"/>
  <c r="R62" i="65"/>
  <c r="H11" i="63" s="1"/>
  <c r="N58" i="65"/>
  <c r="D4" i="56"/>
  <c r="J11" i="63" l="1"/>
  <c r="N62" i="65"/>
  <c r="C5" i="73" s="1"/>
  <c r="H13" i="63"/>
  <c r="H14" i="63" s="1"/>
  <c r="A5" i="15"/>
  <c r="A5" i="11"/>
  <c r="J13" i="63" l="1"/>
  <c r="J14" i="63" s="1"/>
  <c r="A3" i="15"/>
  <c r="A3" i="11"/>
  <c r="J22" i="63" l="1"/>
  <c r="H18" i="63"/>
  <c r="H39" i="63" s="1"/>
  <c r="J26" i="63"/>
  <c r="J30" i="63" s="1"/>
  <c r="J35" i="63" s="1"/>
  <c r="J37" i="63" s="1"/>
  <c r="D5" i="56"/>
  <c r="D6" i="56"/>
  <c r="D7" i="56"/>
  <c r="D8" i="56"/>
  <c r="B5" i="56"/>
  <c r="B6" i="56"/>
  <c r="B7" i="56"/>
  <c r="B8" i="56"/>
  <c r="B4" i="56"/>
  <c r="H41" i="63" l="1"/>
  <c r="H45" i="63" s="1"/>
  <c r="H47" i="63" s="1"/>
  <c r="H49" i="63" s="1"/>
  <c r="H52" i="63" s="1"/>
  <c r="F39" i="63"/>
  <c r="F41" i="63" s="1"/>
  <c r="J18" i="63"/>
  <c r="J39" i="63" s="1"/>
  <c r="B9" i="56"/>
  <c r="C4" i="56" s="1"/>
  <c r="J1" i="15"/>
  <c r="K1" i="11"/>
  <c r="F45" i="63" l="1"/>
  <c r="J41" i="63"/>
  <c r="C7" i="56"/>
  <c r="C8" i="56"/>
  <c r="C5" i="56"/>
  <c r="C6" i="56"/>
  <c r="J45" i="63" l="1"/>
  <c r="F47" i="63"/>
  <c r="F49" i="63" s="1"/>
  <c r="C9" i="56"/>
  <c r="D9" i="56"/>
  <c r="D16" i="54"/>
  <c r="D15" i="54"/>
  <c r="J49" i="63" l="1"/>
  <c r="F52" i="63"/>
  <c r="J52" i="63" s="1"/>
  <c r="I17" i="15"/>
  <c r="H17" i="15"/>
  <c r="G17" i="15"/>
  <c r="F17" i="15"/>
  <c r="E17" i="15"/>
  <c r="D17" i="15"/>
  <c r="J16" i="15"/>
  <c r="J15" i="15"/>
  <c r="J14" i="15"/>
  <c r="J13" i="15"/>
  <c r="J12" i="15"/>
  <c r="J11" i="15"/>
  <c r="C17" i="15"/>
  <c r="D18" i="15" s="1"/>
  <c r="J17" i="15" l="1"/>
  <c r="J24" i="15" s="1"/>
  <c r="J26" i="15" s="1"/>
  <c r="D24" i="15"/>
  <c r="D26" i="15"/>
</calcChain>
</file>

<file path=xl/sharedStrings.xml><?xml version="1.0" encoding="utf-8"?>
<sst xmlns="http://schemas.openxmlformats.org/spreadsheetml/2006/main" count="442" uniqueCount="309">
  <si>
    <t>May</t>
  </si>
  <si>
    <t>RECONCILIATION OF PAYROLL WAGES AND TAXES</t>
  </si>
  <si>
    <t>Wages</t>
  </si>
  <si>
    <t>Employer's</t>
  </si>
  <si>
    <t>ACC'D P/R TAXES P/Y</t>
  </si>
  <si>
    <t>ACC'D P/R TAXES C/Y</t>
  </si>
  <si>
    <t>Insurance</t>
  </si>
  <si>
    <t>Charges:</t>
  </si>
  <si>
    <t>Trial Balance Account: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</si>
  <si>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</si>
  <si>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</si>
  <si>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</si>
  <si>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Accounting Firm</t>
  </si>
  <si>
    <t>Food</t>
  </si>
  <si>
    <t>Telephone</t>
  </si>
  <si>
    <t>SCHEDULE E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</si>
  <si>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</si>
  <si>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</si>
  <si>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</si>
  <si>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</si>
  <si>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</si>
  <si>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</si>
  <si>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</si>
  <si>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</si>
  <si>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Number of Licensed Beds:</t>
  </si>
  <si>
    <t>Other</t>
  </si>
  <si>
    <t>Preparer's Name (printed/typed)</t>
  </si>
  <si>
    <t>Name of Accounting Firm:</t>
  </si>
  <si>
    <t>Date</t>
  </si>
  <si>
    <t>Total</t>
  </si>
  <si>
    <t>Amount</t>
  </si>
  <si>
    <t>Days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</si>
  <si>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</si>
  <si>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</si>
  <si>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</si>
  <si>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</si>
  <si>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</si>
  <si>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</si>
  <si>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</si>
  <si>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</si>
  <si>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</si>
  <si>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ACC'D P/R P/Y</t>
  </si>
  <si>
    <t>ACC'D P/R C/Y</t>
  </si>
  <si>
    <t>ACC'D E/T P/Y</t>
  </si>
  <si>
    <t>ACC'D E/T C/Y</t>
  </si>
  <si>
    <t>Variance (explain)</t>
  </si>
  <si>
    <t>Cost:</t>
  </si>
  <si>
    <t>Taxable Wages</t>
  </si>
  <si>
    <t>Tax Exempt</t>
  </si>
  <si>
    <t>Tax Exempt Wages Paid</t>
  </si>
  <si>
    <t>SUTA</t>
  </si>
  <si>
    <t>Adjustment of Charges to Cost:</t>
  </si>
  <si>
    <t>Section I:</t>
  </si>
  <si>
    <t>Section II:</t>
  </si>
  <si>
    <t>Title:</t>
  </si>
  <si>
    <t>PNMI</t>
  </si>
  <si>
    <t>Total Payroll (sum of lines 7 to 13)</t>
  </si>
  <si>
    <t>Total Payroll Taxes (line 7 plus lines 12b &amp; 13b)</t>
  </si>
  <si>
    <t>CERTIFICATION BY OFFICER OR ADMINISTRATOR OF PROVIDER:</t>
  </si>
  <si>
    <t>Note: Cost to the related party must be supported by a supplemental schedule.</t>
  </si>
  <si>
    <t>Line #</t>
  </si>
  <si>
    <t>T/B Acct #</t>
  </si>
  <si>
    <t>Acct. Description</t>
  </si>
  <si>
    <t>Note:</t>
  </si>
  <si>
    <t>DEPARTMENT OF HEALTH AND HUMAN SERVICES</t>
  </si>
  <si>
    <t>Address:</t>
  </si>
  <si>
    <t>00/00/00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</si>
  <si>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</si>
  <si>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</si>
  <si>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</si>
  <si>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</si>
  <si>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</si>
  <si>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</si>
  <si>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</si>
  <si>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</si>
  <si>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</si>
  <si>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</si>
  <si>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</si>
  <si>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</si>
  <si>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</si>
  <si>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</si>
  <si>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</si>
  <si>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</si>
  <si>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</si>
  <si>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</si>
  <si>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</si>
  <si>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</si>
  <si>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</si>
  <si>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</si>
  <si>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</si>
  <si>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</si>
  <si>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</si>
  <si>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</si>
  <si>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</si>
  <si>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</si>
  <si>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</si>
  <si>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</si>
  <si>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</si>
  <si>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</si>
  <si>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</si>
  <si>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</si>
  <si>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</si>
  <si>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</si>
  <si>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</si>
  <si>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</si>
  <si>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</si>
  <si>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</si>
  <si>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</si>
  <si>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</si>
  <si>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</si>
  <si>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</si>
  <si>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</si>
  <si>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</si>
  <si>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</si>
  <si>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</si>
  <si>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</si>
  <si>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</si>
  <si>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</si>
  <si>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</si>
  <si>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</si>
  <si>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</si>
  <si>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</si>
  <si>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</si>
  <si>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</si>
  <si>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4</t>
  </si>
  <si>
    <t>5</t>
  </si>
  <si>
    <t>6</t>
  </si>
  <si>
    <t>12b</t>
  </si>
  <si>
    <t>13b</t>
  </si>
  <si>
    <t>14b</t>
  </si>
  <si>
    <t>15b</t>
  </si>
  <si>
    <t>16b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</si>
  <si>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</si>
  <si>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</si>
  <si>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1</t>
  </si>
  <si>
    <t>2</t>
  </si>
  <si>
    <t>3</t>
  </si>
  <si>
    <t xml:space="preserve">Was the administrator 'shared' at another facility, or did the administrator </t>
  </si>
  <si>
    <t>serve as administrator for more than one level of care?</t>
  </si>
  <si>
    <t xml:space="preserve"> SCHEDULE G</t>
  </si>
  <si>
    <t>SCHEDULE A</t>
  </si>
  <si>
    <t>SCHEDULE B</t>
  </si>
  <si>
    <t>COST REPORT FOR APPENDIX E PNMI FACILITIES</t>
  </si>
  <si>
    <t xml:space="preserve">to the related organization with which the facility conducts business transactions. </t>
  </si>
  <si>
    <t>SCHEDULE B / TRIAL BALANCE RECONCILIATION</t>
  </si>
  <si>
    <t>Sch B</t>
  </si>
  <si>
    <t>Schedule B Line Description</t>
  </si>
  <si>
    <t>CALCULATION OF FINAL SETTLEMENT</t>
  </si>
  <si>
    <t>PERSONAL</t>
  </si>
  <si>
    <t>REHABILITATION</t>
  </si>
  <si>
    <t>CARE</t>
  </si>
  <si>
    <t>TOTAL</t>
  </si>
  <si>
    <t>PART 1 - DIRECT SERVICE COSTS AND PROGRAM ALLOWANCE</t>
  </si>
  <si>
    <t>Program Allowance Percentage (See Section 2450)</t>
  </si>
  <si>
    <t>Program Allowance (Line 1 multiplied by Line 2)</t>
  </si>
  <si>
    <t>Total Direct Service Costs and Program Allowance (Line 1 plus Line 3)</t>
  </si>
  <si>
    <t>Rehabilitation &amp; Personal Care Percentages</t>
  </si>
  <si>
    <t>PART 2 - PROGRAM COST LIMITATION AND PROGRAM COST CAP</t>
  </si>
  <si>
    <t>Total Eligible Treatment Costs (Lesser of Line 6 or Line 7a or Line 7b)</t>
  </si>
  <si>
    <t>PART 3 - PNMI SERVICE TAX AND TOTAL ALLOWABLE COSTS</t>
  </si>
  <si>
    <t>Total Eligible Treatment Costs (from Line 8)</t>
  </si>
  <si>
    <t>PNMI Service Tax (Sch. B, Line 51b, Col. 2)</t>
  </si>
  <si>
    <t>Program Allowance on PNMI Service Tax (Line 2 multiplied by Line 9b)</t>
  </si>
  <si>
    <t>Total Eligible Treatment Costs, PNMI Service Tax, &amp; Program</t>
  </si>
  <si>
    <t>Allowance on Service Tax (Line 9a plus Line 9b plus Line 9c)</t>
  </si>
  <si>
    <t>Total Allowable Costs (Lesser of Line 7a or Line 10)</t>
  </si>
  <si>
    <t>Rehabilitation &amp; Personal Care Percentages (from Line 5)</t>
  </si>
  <si>
    <t>PART 4 - CALCULATION OF FINAL SETTLEMENT</t>
  </si>
  <si>
    <t>Total Allowable Costs (from Line 13)</t>
  </si>
  <si>
    <t>Allowable Cost per Day (Line 14 divided by Line 15)</t>
  </si>
  <si>
    <t>Total Allowable MaineCare Reimbursement (Line 16 multiplied by Line 17)</t>
  </si>
  <si>
    <t>SCHEDULE OF REVENUES AND EXPENSES</t>
  </si>
  <si>
    <t>TRIAL BALANCE</t>
  </si>
  <si>
    <t>ACCOUNT</t>
  </si>
  <si>
    <t>PROGRAM PER</t>
  </si>
  <si>
    <t>NUMBER</t>
  </si>
  <si>
    <t>REVENUES</t>
  </si>
  <si>
    <t>DHHS Children's Services</t>
  </si>
  <si>
    <t>DHHS Contract Services</t>
  </si>
  <si>
    <t>MH/MR/SAS</t>
  </si>
  <si>
    <t>MaineCare</t>
  </si>
  <si>
    <t>DOC</t>
  </si>
  <si>
    <t>USDA</t>
  </si>
  <si>
    <t>United Way</t>
  </si>
  <si>
    <t>Counties</t>
  </si>
  <si>
    <t>TOTAL REVENUES</t>
  </si>
  <si>
    <t>EXPENSES</t>
  </si>
  <si>
    <t>DIRECT SERVICE - PERSONNEL</t>
  </si>
  <si>
    <t>Payroll Taxes</t>
  </si>
  <si>
    <t>Benefits</t>
  </si>
  <si>
    <t>Consultants</t>
  </si>
  <si>
    <t>Total Direct Service - Personnel</t>
  </si>
  <si>
    <t>DIRECT SERVICE - OTHER</t>
  </si>
  <si>
    <t>Occupancy</t>
  </si>
  <si>
    <t>Utilities</t>
  </si>
  <si>
    <t>Heat</t>
  </si>
  <si>
    <t>Maintenance</t>
  </si>
  <si>
    <t>Depreciation</t>
  </si>
  <si>
    <t>Travel</t>
  </si>
  <si>
    <t>Materials/Supplies</t>
  </si>
  <si>
    <t>Equipment</t>
  </si>
  <si>
    <t>Staff Recruitment</t>
  </si>
  <si>
    <t>Training</t>
  </si>
  <si>
    <t>Client Activities</t>
  </si>
  <si>
    <t>Total Direct Service - Other</t>
  </si>
  <si>
    <t>INDIRECT</t>
  </si>
  <si>
    <t>Total Indirect</t>
  </si>
  <si>
    <t>TOTAL PROGRAM EXPENSES</t>
  </si>
  <si>
    <t>BEFORE PNMI SERVICE TAX</t>
  </si>
  <si>
    <t>PNMI Service Tax</t>
  </si>
  <si>
    <t>INCLUDING PNMI SERVICE TAX</t>
  </si>
  <si>
    <t>EXCESS/(DEFICIT)</t>
  </si>
  <si>
    <t>REVENUES OVER EXPENSES</t>
  </si>
  <si>
    <t>SCHEDULE OF WAGES AND COST ALLOCATIONS</t>
  </si>
  <si>
    <t>DIRECT SERVICE WAGES</t>
  </si>
  <si>
    <t>PNMI -</t>
  </si>
  <si>
    <t>METHOD</t>
  </si>
  <si>
    <t>LICENSE or</t>
  </si>
  <si>
    <t>WAGES</t>
  </si>
  <si>
    <t>OF</t>
  </si>
  <si>
    <t>NAME</t>
  </si>
  <si>
    <t>CERTIFICATION</t>
  </si>
  <si>
    <t>JOB TITLE</t>
  </si>
  <si>
    <t>FTE's</t>
  </si>
  <si>
    <t>PAID</t>
  </si>
  <si>
    <t>OTHER</t>
  </si>
  <si>
    <t>ALLOCATION</t>
  </si>
  <si>
    <t>Total Direct Service Wages</t>
  </si>
  <si>
    <t>Total Direct Service Payroll Taxes</t>
  </si>
  <si>
    <t>% of wages Line 41</t>
  </si>
  <si>
    <t>Total Direct Service Benefits</t>
  </si>
  <si>
    <t>Total Direct Service Consultants (Sch. C-1, Line 41, Col. 1, 2, 3, &amp; 4)</t>
  </si>
  <si>
    <t>SCHEDULE C-1</t>
  </si>
  <si>
    <t>SCHEDULE OF CONSULTANTS AND COST ALLOCATIONS</t>
  </si>
  <si>
    <t>DIRECT SERVICE CONSULTANTS</t>
  </si>
  <si>
    <t>CONSULTANT</t>
  </si>
  <si>
    <t>NAME of BUSINESS</t>
  </si>
  <si>
    <t>NAME of CONSULTANT</t>
  </si>
  <si>
    <t>FEES PAID</t>
  </si>
  <si>
    <t>Total Direct Service - Consultants</t>
  </si>
  <si>
    <t>SCHEDULE D</t>
  </si>
  <si>
    <t>SCHEDULE D-1</t>
  </si>
  <si>
    <t>SCHEDULE OF TOTAL AGENCY WAGES AND PAYROLL TAXES BY COST CENTER</t>
  </si>
  <si>
    <t>COST CENTER/FACILITY/PROGRAM</t>
  </si>
  <si>
    <t>PAYROLL TAXES</t>
  </si>
  <si>
    <t>Totals Per Trial Balance/Financial Statements</t>
  </si>
  <si>
    <t>Note: Use as many pages as necessary.</t>
  </si>
  <si>
    <t>SCHEDULE E-1</t>
  </si>
  <si>
    <t xml:space="preserve">Gross Payroll (per Sch. D-1, col. 1, line 41) </t>
  </si>
  <si>
    <t>Payroll Taxes (per Sch. D-1, col. 2, line 41)</t>
  </si>
  <si>
    <t>7a</t>
  </si>
  <si>
    <t>7b</t>
  </si>
  <si>
    <t>9a</t>
  </si>
  <si>
    <t>9b</t>
  </si>
  <si>
    <t>9c</t>
  </si>
  <si>
    <t>Amount Due Provider/(State) (Line 18 minus Line 19)</t>
  </si>
  <si>
    <t>List of All Names of Owners/Corporate Officers:</t>
  </si>
  <si>
    <t>Total FTEs</t>
  </si>
  <si>
    <t>MaineCare Cost Report for Appendix E Private Non-Medical Institutions (PNMI)</t>
  </si>
  <si>
    <t>Error Report</t>
  </si>
  <si>
    <t>Schedule B</t>
  </si>
  <si>
    <t>Total Direct Pers.</t>
  </si>
  <si>
    <t>Use this schedule to reconcile any line item on Schedule B that consists of more than one trial balance account</t>
  </si>
  <si>
    <t xml:space="preserve"> or if one trial balance account is allocated to more than one line on Schedule B (use as many pages as necessary). </t>
  </si>
  <si>
    <t>Per ME UC-1</t>
  </si>
  <si>
    <t>*</t>
  </si>
  <si>
    <t>Total Approved Cost Cap (from Rate Letter) *</t>
  </si>
  <si>
    <t>Received</t>
  </si>
  <si>
    <t>All</t>
  </si>
  <si>
    <t>PNMI Days</t>
  </si>
  <si>
    <t>Month</t>
  </si>
  <si>
    <t>Year</t>
  </si>
  <si>
    <t>Rate</t>
  </si>
  <si>
    <t>(col. 1 &amp; 4)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</si>
  <si>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</si>
  <si>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</si>
  <si>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</si>
  <si>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</si>
  <si>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</si>
  <si>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</si>
  <si>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</si>
  <si>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</si>
  <si>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</si>
  <si>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</si>
  <si>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</si>
  <si>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SCHEDULE OF RESIDENT DAYS, PAMENTS &amp; TOTAL DAYS - REHABILITATION</t>
  </si>
  <si>
    <t>Per</t>
  </si>
  <si>
    <t>Diem</t>
  </si>
  <si>
    <t>SCHEDULE OF RESIDENT DAYS, PAMENTS &amp; TOTAL DAYS - PERSONAL CARE</t>
  </si>
  <si>
    <t>Total Days of Service (Sch. E &amp; E-1, Line 13, Col. 5)</t>
  </si>
  <si>
    <t>MaineCare Eligible Paid Days of Service (Sch. E &amp; E-1, Line 13, Col. 1)</t>
  </si>
  <si>
    <t>Amount Received by Provider (Sch. E &amp; E-1, Line 13, Col. 3)</t>
  </si>
  <si>
    <t>14</t>
  </si>
  <si>
    <t>Amount Received for All Other PNMI Days</t>
  </si>
  <si>
    <t>or actual state days multiplied by the enhanced outbreak rate to the total approved cost cap from the rate letter.</t>
  </si>
  <si>
    <t>For the period of a Maine Centers for Disease Control confirmed COVID-19 outbreak, add the product of the greater of the budgeted</t>
  </si>
  <si>
    <t>Total Allowable Costs Allocated (Line 11 multiplied by Line 12)</t>
  </si>
  <si>
    <t>Total Direct Service Costs and Program Allowance (from Line 4c, Col. 3)</t>
  </si>
  <si>
    <t>Total Direct Service - Personnel (Sch. C, Line 45, Col. 2 &amp; 3)</t>
  </si>
  <si>
    <t>BONUSES</t>
  </si>
  <si>
    <t>REGULAR</t>
  </si>
  <si>
    <t>COVID-Staff Universal &amp; Surveillance Testing</t>
  </si>
  <si>
    <t>52a</t>
  </si>
  <si>
    <t>52b</t>
  </si>
  <si>
    <t>52c</t>
  </si>
  <si>
    <t>Total Program Expenses (Sch. B, Line 51c, Col. 2)</t>
  </si>
  <si>
    <t>2023</t>
  </si>
  <si>
    <t>(Line 4, Col. 1 divided by Line 4, Col. 3,</t>
  </si>
  <si>
    <t>Line 4, Col. 2 divided by Line 4, Col.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</si>
</sst>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00"/>
    <numFmt numFmtId="166" formatCode="0.000%"/>
  </numFmts>
  <fonts count="15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/>
    <xf numFmtId="0" fontId="6" fillId="0" borderId="0"/>
    <xf numFmtId="0" fontId="8" fillId="0" borderId="0"/>
    <xf numFmtId="0" fontId="10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44" fontId="13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fill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quotePrefix="1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2" xfId="0" applyFont="1" applyBorder="1"/>
    <xf numFmtId="0" fontId="0" fillId="0" borderId="0" xfId="0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1" xfId="1" applyFont="1" applyBorder="1" applyAlignment="1">
      <alignment horizontal="fill"/>
    </xf>
    <xf numFmtId="0" fontId="3" fillId="0" borderId="1" xfId="1" applyFont="1" applyBorder="1"/>
    <xf numFmtId="49" fontId="2" fillId="0" borderId="0" xfId="1" applyNumberFormat="1" applyFont="1" applyAlignment="1">
      <alignment horizontal="center"/>
    </xf>
    <xf numFmtId="0" fontId="1" fillId="0" borderId="0" xfId="0" applyFont="1"/>
    <xf numFmtId="0" fontId="3" fillId="4" borderId="8" xfId="0" applyFont="1" applyFill="1" applyBorder="1" applyAlignment="1">
      <alignment horizontal="center"/>
    </xf>
    <xf numFmtId="37" fontId="0" fillId="4" borderId="2" xfId="0" applyNumberFormat="1" applyFill="1" applyBorder="1" applyAlignment="1">
      <alignment horizontal="right"/>
    </xf>
    <xf numFmtId="37" fontId="0" fillId="3" borderId="2" xfId="0" applyNumberFormat="1" applyFill="1" applyBorder="1" applyAlignment="1">
      <alignment horizontal="right"/>
    </xf>
    <xf numFmtId="37" fontId="0" fillId="3" borderId="3" xfId="0" applyNumberForma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37" fontId="3" fillId="4" borderId="2" xfId="0" quotePrefix="1" applyNumberFormat="1" applyFont="1" applyFill="1" applyBorder="1" applyAlignment="1">
      <alignment horizontal="right"/>
    </xf>
    <xf numFmtId="0" fontId="3" fillId="0" borderId="0" xfId="0" quotePrefix="1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4" borderId="0" xfId="0" applyFill="1" applyAlignment="1">
      <alignment horizontal="left"/>
    </xf>
    <xf numFmtId="14" fontId="0" fillId="4" borderId="0" xfId="0" applyNumberFormat="1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7" fontId="0" fillId="0" borderId="0" xfId="0" applyNumberFormat="1"/>
    <xf numFmtId="2" fontId="0" fillId="0" borderId="0" xfId="0" applyNumberFormat="1"/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3" fillId="0" borderId="12" xfId="0" applyFont="1" applyBorder="1"/>
    <xf numFmtId="0" fontId="0" fillId="0" borderId="12" xfId="0" applyBorder="1"/>
    <xf numFmtId="0" fontId="3" fillId="0" borderId="12" xfId="0" applyFont="1" applyBorder="1" applyAlignment="1">
      <alignment horizontal="center"/>
    </xf>
    <xf numFmtId="0" fontId="0" fillId="4" borderId="15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14" fontId="3" fillId="4" borderId="15" xfId="0" applyNumberFormat="1" applyFont="1" applyFill="1" applyBorder="1" applyAlignment="1">
      <alignment horizontal="center"/>
    </xf>
    <xf numFmtId="37" fontId="3" fillId="4" borderId="15" xfId="0" applyNumberFormat="1" applyFont="1" applyFill="1" applyBorder="1" applyAlignment="1">
      <alignment horizontal="right"/>
    </xf>
    <xf numFmtId="14" fontId="3" fillId="4" borderId="10" xfId="0" applyNumberFormat="1" applyFont="1" applyFill="1" applyBorder="1" applyAlignment="1">
      <alignment horizontal="center"/>
    </xf>
    <xf numFmtId="37" fontId="3" fillId="4" borderId="10" xfId="0" applyNumberFormat="1" applyFont="1" applyFill="1" applyBorder="1" applyAlignment="1">
      <alignment horizontal="right"/>
    </xf>
    <xf numFmtId="14" fontId="3" fillId="4" borderId="11" xfId="0" applyNumberFormat="1" applyFont="1" applyFill="1" applyBorder="1" applyAlignment="1">
      <alignment horizontal="center"/>
    </xf>
    <xf numFmtId="37" fontId="3" fillId="4" borderId="11" xfId="0" applyNumberFormat="1" applyFont="1" applyFill="1" applyBorder="1" applyAlignment="1">
      <alignment horizontal="right"/>
    </xf>
    <xf numFmtId="37" fontId="0" fillId="4" borderId="9" xfId="0" applyNumberFormat="1" applyFill="1" applyBorder="1" applyAlignment="1">
      <alignment horizontal="right"/>
    </xf>
    <xf numFmtId="37" fontId="0" fillId="4" borderId="10" xfId="0" applyNumberFormat="1" applyFill="1" applyBorder="1" applyAlignment="1">
      <alignment horizontal="right"/>
    </xf>
    <xf numFmtId="37" fontId="0" fillId="4" borderId="11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0" fontId="3" fillId="0" borderId="6" xfId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6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5" fontId="3" fillId="0" borderId="6" xfId="1" applyNumberFormat="1" applyFont="1" applyBorder="1" applyAlignment="1">
      <alignment horizontal="right"/>
    </xf>
    <xf numFmtId="5" fontId="3" fillId="0" borderId="3" xfId="1" applyNumberFormat="1" applyFont="1" applyBorder="1" applyAlignment="1">
      <alignment horizontal="right"/>
    </xf>
    <xf numFmtId="5" fontId="3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center"/>
    </xf>
    <xf numFmtId="7" fontId="0" fillId="4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5"/>
    <xf numFmtId="0" fontId="1" fillId="0" borderId="0" xfId="5" applyFont="1" applyAlignment="1">
      <alignment horizontal="right"/>
    </xf>
    <xf numFmtId="0" fontId="3" fillId="0" borderId="0" xfId="5" applyProtection="1">
      <protection locked="0"/>
    </xf>
    <xf numFmtId="0" fontId="3" fillId="0" borderId="0" xfId="5" applyAlignment="1">
      <alignment horizontal="center"/>
    </xf>
    <xf numFmtId="0" fontId="3" fillId="0" borderId="0" xfId="5" applyAlignment="1">
      <alignment horizontal="centerContinuous"/>
    </xf>
    <xf numFmtId="0" fontId="1" fillId="0" borderId="0" xfId="5" applyFont="1" applyAlignment="1">
      <alignment horizontal="centerContinuous"/>
    </xf>
    <xf numFmtId="0" fontId="3" fillId="0" borderId="25" xfId="5" applyBorder="1" applyAlignment="1">
      <alignment horizontal="center"/>
    </xf>
    <xf numFmtId="0" fontId="12" fillId="0" borderId="25" xfId="5" applyFont="1" applyBorder="1" applyAlignment="1">
      <alignment horizontal="center"/>
    </xf>
    <xf numFmtId="0" fontId="3" fillId="0" borderId="25" xfId="5" applyBorder="1"/>
    <xf numFmtId="0" fontId="12" fillId="0" borderId="26" xfId="5" applyFont="1" applyBorder="1" applyAlignment="1">
      <alignment horizontal="center"/>
    </xf>
    <xf numFmtId="0" fontId="1" fillId="0" borderId="0" xfId="5" applyFont="1" applyAlignment="1">
      <alignment horizontal="left"/>
    </xf>
    <xf numFmtId="0" fontId="3" fillId="0" borderId="24" xfId="5" applyBorder="1"/>
    <xf numFmtId="0" fontId="3" fillId="2" borderId="0" xfId="5" applyFill="1" applyAlignment="1">
      <alignment horizontal="center"/>
    </xf>
    <xf numFmtId="0" fontId="3" fillId="2" borderId="0" xfId="5" applyFill="1"/>
    <xf numFmtId="0" fontId="1" fillId="0" borderId="0" xfId="5" applyFont="1" applyAlignment="1">
      <alignment horizontal="center"/>
    </xf>
    <xf numFmtId="0" fontId="1" fillId="0" borderId="0" xfId="5" applyFont="1"/>
    <xf numFmtId="0" fontId="3" fillId="0" borderId="0" xfId="5" applyAlignment="1" applyProtection="1">
      <alignment horizontal="centerContinuous"/>
      <protection locked="0"/>
    </xf>
    <xf numFmtId="0" fontId="3" fillId="0" borderId="0" xfId="5" quotePrefix="1" applyAlignment="1">
      <alignment horizontal="center"/>
    </xf>
    <xf numFmtId="0" fontId="12" fillId="0" borderId="27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28" xfId="5" applyFont="1" applyBorder="1" applyAlignment="1">
      <alignment horizontal="center"/>
    </xf>
    <xf numFmtId="0" fontId="12" fillId="0" borderId="29" xfId="5" applyFont="1" applyBorder="1" applyAlignment="1">
      <alignment horizontal="center"/>
    </xf>
    <xf numFmtId="0" fontId="1" fillId="0" borderId="0" xfId="5" applyFont="1" applyProtection="1">
      <protection locked="0"/>
    </xf>
    <xf numFmtId="0" fontId="3" fillId="0" borderId="31" xfId="5" applyBorder="1"/>
    <xf numFmtId="0" fontId="12" fillId="0" borderId="0" xfId="5" applyFont="1"/>
    <xf numFmtId="0" fontId="12" fillId="0" borderId="32" xfId="5" applyFont="1" applyBorder="1" applyAlignment="1">
      <alignment horizontal="center"/>
    </xf>
    <xf numFmtId="0" fontId="1" fillId="0" borderId="33" xfId="5" applyFont="1" applyBorder="1"/>
    <xf numFmtId="0" fontId="12" fillId="0" borderId="33" xfId="5" applyFont="1" applyBorder="1"/>
    <xf numFmtId="0" fontId="12" fillId="0" borderId="33" xfId="5" applyFont="1" applyBorder="1" applyAlignment="1">
      <alignment horizontal="center"/>
    </xf>
    <xf numFmtId="0" fontId="3" fillId="0" borderId="34" xfId="5" applyBorder="1"/>
    <xf numFmtId="0" fontId="3" fillId="0" borderId="0" xfId="5" applyAlignment="1">
      <alignment horizontal="right"/>
    </xf>
    <xf numFmtId="0" fontId="3" fillId="0" borderId="0" xfId="5" applyAlignment="1" applyProtection="1">
      <alignment horizontal="right"/>
      <protection locked="0"/>
    </xf>
    <xf numFmtId="0" fontId="10" fillId="0" borderId="2" xfId="5" applyFont="1" applyBorder="1"/>
    <xf numFmtId="2" fontId="3" fillId="0" borderId="0" xfId="5" applyNumberFormat="1"/>
    <xf numFmtId="0" fontId="10" fillId="0" borderId="0" xfId="5" applyFont="1"/>
    <xf numFmtId="0" fontId="3" fillId="2" borderId="0" xfId="5" applyFill="1" applyProtection="1">
      <protection locked="0"/>
    </xf>
    <xf numFmtId="10" fontId="3" fillId="0" borderId="0" xfId="5" applyNumberFormat="1"/>
    <xf numFmtId="0" fontId="12" fillId="0" borderId="0" xfId="5" applyFont="1" applyAlignment="1">
      <alignment horizontal="centerContinuous"/>
    </xf>
    <xf numFmtId="0" fontId="1" fillId="0" borderId="4" xfId="5" applyFont="1" applyBorder="1"/>
    <xf numFmtId="0" fontId="1" fillId="0" borderId="4" xfId="5" applyFont="1" applyBorder="1" applyAlignment="1">
      <alignment horizontal="center"/>
    </xf>
    <xf numFmtId="0" fontId="1" fillId="0" borderId="0" xfId="5" quotePrefix="1" applyFont="1" applyAlignment="1">
      <alignment horizontal="center"/>
    </xf>
    <xf numFmtId="0" fontId="1" fillId="0" borderId="0" xfId="5" quotePrefix="1" applyFont="1" applyAlignment="1" applyProtection="1">
      <alignment horizontal="center"/>
      <protection locked="0"/>
    </xf>
    <xf numFmtId="0" fontId="3" fillId="2" borderId="2" xfId="5" applyFill="1" applyBorder="1"/>
    <xf numFmtId="0" fontId="3" fillId="2" borderId="35" xfId="5" applyFill="1" applyBorder="1"/>
    <xf numFmtId="5" fontId="3" fillId="3" borderId="0" xfId="5" applyNumberFormat="1" applyFill="1"/>
    <xf numFmtId="5" fontId="3" fillId="4" borderId="0" xfId="5" applyNumberFormat="1" applyFill="1" applyAlignment="1">
      <alignment horizontal="right"/>
    </xf>
    <xf numFmtId="5" fontId="3" fillId="4" borderId="24" xfId="5" applyNumberFormat="1" applyFill="1" applyBorder="1" applyAlignment="1">
      <alignment horizontal="right"/>
    </xf>
    <xf numFmtId="37" fontId="3" fillId="3" borderId="35" xfId="5" applyNumberFormat="1" applyFill="1" applyBorder="1" applyAlignment="1">
      <alignment horizontal="right"/>
    </xf>
    <xf numFmtId="0" fontId="3" fillId="4" borderId="0" xfId="5" applyFill="1" applyAlignment="1">
      <alignment horizontal="left"/>
    </xf>
    <xf numFmtId="0" fontId="3" fillId="4" borderId="24" xfId="5" applyFill="1" applyBorder="1" applyAlignment="1">
      <alignment horizontal="left"/>
    </xf>
    <xf numFmtId="0" fontId="3" fillId="4" borderId="0" xfId="5" applyFill="1" applyAlignment="1">
      <alignment horizontal="right"/>
    </xf>
    <xf numFmtId="0" fontId="3" fillId="4" borderId="24" xfId="5" applyFill="1" applyBorder="1" applyAlignment="1">
      <alignment horizontal="right"/>
    </xf>
    <xf numFmtId="5" fontId="3" fillId="3" borderId="24" xfId="5" applyNumberFormat="1" applyFill="1" applyBorder="1" applyAlignment="1">
      <alignment horizontal="right"/>
    </xf>
    <xf numFmtId="5" fontId="3" fillId="3" borderId="0" xfId="5" applyNumberFormat="1" applyFill="1" applyAlignment="1">
      <alignment horizontal="right"/>
    </xf>
    <xf numFmtId="39" fontId="3" fillId="4" borderId="0" xfId="5" applyNumberFormat="1" applyFill="1" applyAlignment="1">
      <alignment horizontal="right"/>
    </xf>
    <xf numFmtId="39" fontId="3" fillId="4" borderId="24" xfId="5" applyNumberFormat="1" applyFill="1" applyBorder="1" applyAlignment="1">
      <alignment horizontal="right"/>
    </xf>
    <xf numFmtId="5" fontId="3" fillId="0" borderId="0" xfId="5" applyNumberFormat="1" applyProtection="1">
      <protection locked="0"/>
    </xf>
    <xf numFmtId="5" fontId="3" fillId="0" borderId="0" xfId="5" applyNumberFormat="1" applyAlignment="1" applyProtection="1">
      <alignment horizontal="right"/>
      <protection locked="0"/>
    </xf>
    <xf numFmtId="5" fontId="3" fillId="3" borderId="0" xfId="5" applyNumberFormat="1" applyFill="1" applyAlignment="1" applyProtection="1">
      <alignment horizontal="right"/>
      <protection locked="0"/>
    </xf>
    <xf numFmtId="5" fontId="3" fillId="3" borderId="0" xfId="5" applyNumberFormat="1" applyFill="1" applyProtection="1">
      <protection locked="0"/>
    </xf>
    <xf numFmtId="39" fontId="3" fillId="3" borderId="0" xfId="5" applyNumberFormat="1" applyFill="1"/>
    <xf numFmtId="0" fontId="3" fillId="4" borderId="30" xfId="5" applyFill="1" applyBorder="1" applyAlignment="1">
      <alignment horizontal="left"/>
    </xf>
    <xf numFmtId="0" fontId="3" fillId="4" borderId="2" xfId="5" applyFill="1" applyBorder="1" applyAlignment="1">
      <alignment horizontal="left"/>
    </xf>
    <xf numFmtId="5" fontId="3" fillId="3" borderId="2" xfId="5" applyNumberFormat="1" applyFill="1" applyBorder="1"/>
    <xf numFmtId="5" fontId="3" fillId="3" borderId="5" xfId="5" applyNumberFormat="1" applyFill="1" applyBorder="1" applyAlignment="1" applyProtection="1">
      <alignment horizontal="right"/>
      <protection locked="0"/>
    </xf>
    <xf numFmtId="5" fontId="3" fillId="3" borderId="2" xfId="5" applyNumberFormat="1" applyFill="1" applyBorder="1" applyAlignment="1">
      <alignment horizontal="right"/>
    </xf>
    <xf numFmtId="5" fontId="3" fillId="4" borderId="2" xfId="5" applyNumberFormat="1" applyFill="1" applyBorder="1"/>
    <xf numFmtId="5" fontId="3" fillId="3" borderId="5" xfId="5" applyNumberFormat="1" applyFill="1" applyBorder="1"/>
    <xf numFmtId="9" fontId="3" fillId="0" borderId="0" xfId="4" applyFont="1" applyBorder="1" applyAlignment="1"/>
    <xf numFmtId="7" fontId="3" fillId="3" borderId="35" xfId="5" applyNumberFormat="1" applyFill="1" applyBorder="1" applyAlignment="1">
      <alignment horizontal="right"/>
    </xf>
    <xf numFmtId="9" fontId="3" fillId="3" borderId="2" xfId="4" applyFont="1" applyFill="1" applyBorder="1" applyAlignment="1">
      <alignment horizontal="right"/>
    </xf>
    <xf numFmtId="0" fontId="3" fillId="3" borderId="2" xfId="5" applyFill="1" applyBorder="1" applyAlignment="1">
      <alignment horizontal="right"/>
    </xf>
    <xf numFmtId="9" fontId="3" fillId="3" borderId="2" xfId="5" applyNumberFormat="1" applyFill="1" applyBorder="1" applyAlignment="1">
      <alignment horizontal="right"/>
    </xf>
    <xf numFmtId="5" fontId="3" fillId="4" borderId="2" xfId="5" applyNumberFormat="1" applyFill="1" applyBorder="1" applyAlignment="1">
      <alignment horizontal="right"/>
    </xf>
    <xf numFmtId="9" fontId="3" fillId="3" borderId="35" xfId="4" applyFont="1" applyFill="1" applyBorder="1" applyAlignment="1">
      <alignment horizontal="right"/>
    </xf>
    <xf numFmtId="5" fontId="3" fillId="3" borderId="35" xfId="5" applyNumberFormat="1" applyFill="1" applyBorder="1" applyAlignment="1">
      <alignment horizontal="right"/>
    </xf>
    <xf numFmtId="5" fontId="3" fillId="3" borderId="5" xfId="5" applyNumberFormat="1" applyFill="1" applyBorder="1" applyAlignment="1">
      <alignment horizontal="right"/>
    </xf>
    <xf numFmtId="10" fontId="3" fillId="3" borderId="2" xfId="4" applyNumberFormat="1" applyFont="1" applyFill="1" applyBorder="1" applyAlignment="1">
      <alignment horizontal="right"/>
    </xf>
    <xf numFmtId="10" fontId="3" fillId="3" borderId="2" xfId="5" applyNumberFormat="1" applyFill="1" applyBorder="1" applyAlignment="1">
      <alignment horizontal="right"/>
    </xf>
    <xf numFmtId="39" fontId="3" fillId="3" borderId="2" xfId="5" applyNumberFormat="1" applyFill="1" applyBorder="1" applyAlignment="1">
      <alignment horizontal="right"/>
    </xf>
    <xf numFmtId="0" fontId="1" fillId="0" borderId="0" xfId="2" applyFont="1"/>
    <xf numFmtId="166" fontId="3" fillId="4" borderId="2" xfId="4" applyNumberFormat="1" applyFont="1" applyFill="1" applyBorder="1" applyAlignment="1"/>
    <xf numFmtId="166" fontId="3" fillId="4" borderId="35" xfId="4" applyNumberFormat="1" applyFont="1" applyFill="1" applyBorder="1"/>
    <xf numFmtId="0" fontId="0" fillId="0" borderId="12" xfId="0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6" applyNumberFormat="1" applyFont="1" applyAlignment="1">
      <alignment horizontal="right"/>
    </xf>
    <xf numFmtId="0" fontId="1" fillId="0" borderId="0" xfId="0" quotePrefix="1" applyFont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9" xfId="0" applyFont="1" applyBorder="1"/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4" xfId="0" applyFont="1" applyBorder="1"/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7" fontId="3" fillId="4" borderId="2" xfId="0" applyNumberFormat="1" applyFont="1" applyFill="1" applyBorder="1"/>
    <xf numFmtId="7" fontId="3" fillId="4" borderId="2" xfId="0" applyNumberFormat="1" applyFont="1" applyFill="1" applyBorder="1"/>
    <xf numFmtId="7" fontId="3" fillId="2" borderId="0" xfId="0" applyNumberFormat="1" applyFont="1" applyFill="1"/>
    <xf numFmtId="0" fontId="3" fillId="2" borderId="0" xfId="0" applyFont="1" applyFill="1"/>
    <xf numFmtId="37" fontId="3" fillId="3" borderId="2" xfId="0" applyNumberFormat="1" applyFont="1" applyFill="1" applyBorder="1"/>
    <xf numFmtId="7" fontId="3" fillId="3" borderId="2" xfId="0" applyNumberFormat="1" applyFont="1" applyFill="1" applyBorder="1"/>
    <xf numFmtId="37" fontId="3" fillId="3" borderId="5" xfId="0" applyNumberFormat="1" applyFont="1" applyFill="1" applyBorder="1"/>
    <xf numFmtId="7" fontId="3" fillId="3" borderId="5" xfId="0" applyNumberFormat="1" applyFont="1" applyFill="1" applyBorder="1"/>
    <xf numFmtId="49" fontId="3" fillId="4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right"/>
    </xf>
    <xf numFmtId="0" fontId="8" fillId="0" borderId="0" xfId="2"/>
    <xf numFmtId="5" fontId="3" fillId="0" borderId="0" xfId="5" applyNumberFormat="1" applyAlignment="1">
      <alignment horizontal="right"/>
    </xf>
    <xf numFmtId="39" fontId="3" fillId="0" borderId="0" xfId="5" applyNumberFormat="1" applyAlignment="1">
      <alignment horizontal="right"/>
    </xf>
    <xf numFmtId="166" fontId="3" fillId="0" borderId="0" xfId="4" applyNumberFormat="1" applyFont="1" applyFill="1" applyBorder="1" applyAlignment="1"/>
    <xf numFmtId="166" fontId="3" fillId="0" borderId="0" xfId="4" applyNumberFormat="1" applyFont="1" applyFill="1" applyBorder="1"/>
    <xf numFmtId="39" fontId="3" fillId="0" borderId="0" xfId="5" applyNumberFormat="1"/>
    <xf numFmtId="5" fontId="3" fillId="3" borderId="37" xfId="5" applyNumberFormat="1" applyFill="1" applyBorder="1" applyAlignment="1">
      <alignment horizontal="right"/>
    </xf>
    <xf numFmtId="5" fontId="3" fillId="3" borderId="48" xfId="5" applyNumberFormat="1" applyFill="1" applyBorder="1" applyAlignment="1">
      <alignment horizontal="right"/>
    </xf>
    <xf numFmtId="0" fontId="14" fillId="0" borderId="0" xfId="5" applyFont="1" applyProtection="1">
      <protection locked="0"/>
    </xf>
    <xf numFmtId="5" fontId="3" fillId="4" borderId="2" xfId="7" applyNumberFormat="1" applyFont="1" applyFill="1" applyBorder="1" applyAlignment="1">
      <alignment horizontal="right"/>
    </xf>
    <xf numFmtId="5" fontId="3" fillId="4" borderId="35" xfId="7" applyNumberFormat="1" applyFont="1" applyFill="1" applyBorder="1" applyAlignment="1">
      <alignment horizontal="right"/>
    </xf>
    <xf numFmtId="0" fontId="3" fillId="4" borderId="48" xfId="5" applyFill="1" applyBorder="1" applyAlignment="1">
      <alignment horizontal="left"/>
    </xf>
    <xf numFmtId="0" fontId="3" fillId="4" borderId="37" xfId="5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15" xfId="0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16" xfId="0" applyFill="1" applyBorder="1" applyAlignment="1">
      <alignment horizontal="left" vertical="top"/>
    </xf>
    <xf numFmtId="0" fontId="0" fillId="4" borderId="22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4" borderId="9" xfId="0" applyFill="1" applyBorder="1" applyAlignment="1">
      <alignment horizontal="left"/>
    </xf>
    <xf numFmtId="0" fontId="1" fillId="0" borderId="0" xfId="2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0" borderId="0" xfId="5" applyFont="1" applyAlignment="1">
      <alignment horizontal="center"/>
    </xf>
    <xf numFmtId="0" fontId="3" fillId="4" borderId="2" xfId="5" applyFill="1" applyBorder="1" applyAlignment="1">
      <alignment horizontal="left"/>
    </xf>
    <xf numFmtId="0" fontId="3" fillId="4" borderId="37" xfId="5" applyFill="1" applyBorder="1" applyAlignment="1">
      <alignment horizontal="left"/>
    </xf>
    <xf numFmtId="0" fontId="3" fillId="4" borderId="36" xfId="5" applyFill="1" applyBorder="1" applyAlignment="1">
      <alignment horizontal="left"/>
    </xf>
    <xf numFmtId="0" fontId="1" fillId="0" borderId="0" xfId="1" applyFont="1" applyAlignment="1">
      <alignment horizontal="center"/>
    </xf>
  </cellXfs>
  <cellStyles count="8">
    <cellStyle name="Currency" xfId="7" builtinId="4"/>
    <cellStyle name="Normal" xfId="0" builtinId="0"/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_sch e" xfId="6" xr:uid="{59FEAFAC-6C80-428C-A8E4-7E3E95BF55F2}"/>
    <cellStyle name="Normal_sch g" xfId="1" xr:uid="{00000000-0005-0000-0000-000005000000}"/>
    <cellStyle name="Percent" xfId="4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48"/>
  <sheetViews>
    <sheetView showGridLines="0" tabSelected="1" zoomScaleNormal="100" workbookViewId="0">
      <selection activeCell="B4" sqref="B4:C4"/>
    </sheetView>
  </sheetViews>
  <sheetFormatPr defaultRowHeight="15" x14ac:dyDescent="0.2"/>
  <cols>
    <col min="1" max="1" width="21.21875" customWidth="1"/>
    <col min="2" max="2" width="19.33203125" customWidth="1"/>
    <col min="3" max="3" width="15.6640625" customWidth="1"/>
    <col min="4" max="5" width="14.77734375" customWidth="1"/>
    <col min="6" max="6" width="13.44140625" customWidth="1"/>
  </cols>
  <sheetData>
    <row r="1" spans="1:5" ht="15.75" x14ac:dyDescent="0.25">
      <c r="A1" s="156" t="s">
        <v>258</v>
      </c>
    </row>
    <row r="2" spans="1:5" ht="15.75" x14ac:dyDescent="0.25">
      <c r="A2" s="156"/>
    </row>
    <row r="3" spans="1:5" ht="15.75" x14ac:dyDescent="0.25">
      <c r="A3" s="28" t="s">
        <v>75</v>
      </c>
    </row>
    <row r="4" spans="1:5" x14ac:dyDescent="0.2">
      <c r="A4" t="s">
        <v>67</v>
      </c>
      <c r="B4" s="204"/>
      <c r="C4" s="201"/>
    </row>
    <row r="5" spans="1:5" x14ac:dyDescent="0.2">
      <c r="A5" t="s">
        <v>65</v>
      </c>
      <c r="B5" s="201"/>
      <c r="C5" s="201"/>
    </row>
    <row r="6" spans="1:5" x14ac:dyDescent="0.2">
      <c r="A6" s="12" t="s">
        <v>79</v>
      </c>
      <c r="B6" s="43"/>
    </row>
    <row r="7" spans="1:5" x14ac:dyDescent="0.2">
      <c r="A7" s="12" t="s">
        <v>80</v>
      </c>
      <c r="B7" s="43"/>
      <c r="C7" s="15"/>
      <c r="D7" s="15"/>
      <c r="E7" s="15"/>
    </row>
    <row r="8" spans="1:5" x14ac:dyDescent="0.2">
      <c r="A8" s="12" t="s">
        <v>78</v>
      </c>
      <c r="B8" s="72"/>
      <c r="C8" s="15"/>
      <c r="D8" s="15"/>
      <c r="E8" s="15"/>
    </row>
    <row r="9" spans="1:5" x14ac:dyDescent="0.2">
      <c r="A9" t="s">
        <v>70</v>
      </c>
      <c r="B9" s="43"/>
    </row>
    <row r="10" spans="1:5" x14ac:dyDescent="0.2">
      <c r="A10" t="s">
        <v>71</v>
      </c>
      <c r="B10" s="43"/>
    </row>
    <row r="11" spans="1:5" x14ac:dyDescent="0.2">
      <c r="A11" t="s">
        <v>72</v>
      </c>
      <c r="B11" s="37"/>
    </row>
    <row r="13" spans="1:5" x14ac:dyDescent="0.2">
      <c r="A13" s="12" t="s">
        <v>94</v>
      </c>
      <c r="B13" s="43"/>
    </row>
    <row r="14" spans="1:5" x14ac:dyDescent="0.2">
      <c r="A14" t="s">
        <v>68</v>
      </c>
      <c r="B14" s="38"/>
    </row>
    <row r="15" spans="1:5" x14ac:dyDescent="0.2">
      <c r="A15" t="s">
        <v>69</v>
      </c>
      <c r="B15" s="38"/>
    </row>
    <row r="17" spans="1:5" x14ac:dyDescent="0.2">
      <c r="A17" s="9" t="s">
        <v>73</v>
      </c>
      <c r="B17" s="9"/>
      <c r="C17" s="9"/>
      <c r="D17" s="9"/>
      <c r="E17" s="9"/>
    </row>
    <row r="18" spans="1:5" x14ac:dyDescent="0.2">
      <c r="A18" s="75" t="s">
        <v>55</v>
      </c>
      <c r="B18" s="37"/>
      <c r="C18" s="10"/>
      <c r="D18" s="10"/>
      <c r="E18" s="10"/>
    </row>
    <row r="20" spans="1:5" x14ac:dyDescent="0.2">
      <c r="A20" s="4" t="s">
        <v>24</v>
      </c>
      <c r="B20" s="4"/>
      <c r="C20" s="4"/>
      <c r="D20" s="4"/>
      <c r="E20" s="4"/>
    </row>
    <row r="21" spans="1:5" x14ac:dyDescent="0.2">
      <c r="A21" s="47" t="s">
        <v>74</v>
      </c>
      <c r="B21" s="47" t="s">
        <v>83</v>
      </c>
      <c r="C21" s="47" t="s">
        <v>55</v>
      </c>
    </row>
    <row r="22" spans="1:5" x14ac:dyDescent="0.2">
      <c r="A22" s="51" t="s">
        <v>66</v>
      </c>
      <c r="B22" s="51" t="s">
        <v>66</v>
      </c>
      <c r="C22" s="52"/>
    </row>
    <row r="23" spans="1:5" x14ac:dyDescent="0.2">
      <c r="A23" s="53" t="s">
        <v>66</v>
      </c>
      <c r="B23" s="53" t="s">
        <v>66</v>
      </c>
      <c r="C23" s="54"/>
    </row>
    <row r="24" spans="1:5" x14ac:dyDescent="0.2">
      <c r="A24" s="53" t="s">
        <v>66</v>
      </c>
      <c r="B24" s="53" t="s">
        <v>66</v>
      </c>
      <c r="C24" s="54"/>
    </row>
    <row r="25" spans="1:5" x14ac:dyDescent="0.2">
      <c r="A25" s="53" t="s">
        <v>66</v>
      </c>
      <c r="B25" s="53" t="s">
        <v>66</v>
      </c>
      <c r="C25" s="54"/>
    </row>
    <row r="26" spans="1:5" x14ac:dyDescent="0.2">
      <c r="A26" s="55" t="s">
        <v>66</v>
      </c>
      <c r="B26" s="55" t="s">
        <v>66</v>
      </c>
      <c r="C26" s="56"/>
    </row>
    <row r="28" spans="1:5" ht="15.75" x14ac:dyDescent="0.25">
      <c r="A28" s="28" t="s">
        <v>76</v>
      </c>
    </row>
    <row r="29" spans="1:5" x14ac:dyDescent="0.2">
      <c r="A29" s="36" t="s">
        <v>81</v>
      </c>
      <c r="B29" s="201"/>
      <c r="C29" s="201"/>
    </row>
    <row r="30" spans="1:5" x14ac:dyDescent="0.2">
      <c r="A30" s="12" t="s">
        <v>65</v>
      </c>
      <c r="B30" s="201"/>
      <c r="C30" s="201"/>
    </row>
    <row r="31" spans="1:5" x14ac:dyDescent="0.2">
      <c r="A31" s="12" t="s">
        <v>79</v>
      </c>
      <c r="B31" s="43"/>
    </row>
    <row r="32" spans="1:5" x14ac:dyDescent="0.2">
      <c r="A32" s="12" t="s">
        <v>80</v>
      </c>
      <c r="B32" s="43"/>
    </row>
    <row r="33" spans="1:4" x14ac:dyDescent="0.2">
      <c r="A33" s="12" t="s">
        <v>78</v>
      </c>
      <c r="B33" s="72"/>
    </row>
    <row r="34" spans="1:4" x14ac:dyDescent="0.2">
      <c r="A34" s="12" t="s">
        <v>71</v>
      </c>
      <c r="B34" s="43"/>
    </row>
    <row r="35" spans="1:4" x14ac:dyDescent="0.2">
      <c r="A35" s="12" t="s">
        <v>72</v>
      </c>
      <c r="B35" s="37"/>
    </row>
    <row r="37" spans="1:4" x14ac:dyDescent="0.2">
      <c r="A37" s="12" t="s">
        <v>82</v>
      </c>
      <c r="B37" s="43"/>
    </row>
    <row r="39" spans="1:4" x14ac:dyDescent="0.2">
      <c r="A39" s="9" t="s">
        <v>256</v>
      </c>
    </row>
    <row r="40" spans="1:4" x14ac:dyDescent="0.2">
      <c r="A40" s="45" t="s">
        <v>21</v>
      </c>
      <c r="B40" s="45" t="s">
        <v>54</v>
      </c>
      <c r="C40" s="45" t="s">
        <v>77</v>
      </c>
      <c r="D40" s="46"/>
    </row>
    <row r="41" spans="1:4" x14ac:dyDescent="0.2">
      <c r="A41" s="48"/>
      <c r="B41" s="48"/>
      <c r="C41" s="202"/>
      <c r="D41" s="202"/>
    </row>
    <row r="42" spans="1:4" x14ac:dyDescent="0.2">
      <c r="A42" s="49"/>
      <c r="B42" s="49"/>
      <c r="C42" s="199"/>
      <c r="D42" s="199"/>
    </row>
    <row r="43" spans="1:4" x14ac:dyDescent="0.2">
      <c r="A43" s="49"/>
      <c r="B43" s="49"/>
      <c r="C43" s="199"/>
      <c r="D43" s="199"/>
    </row>
    <row r="44" spans="1:4" x14ac:dyDescent="0.2">
      <c r="A44" s="49"/>
      <c r="B44" s="49"/>
      <c r="C44" s="199"/>
      <c r="D44" s="199"/>
    </row>
    <row r="45" spans="1:4" x14ac:dyDescent="0.2">
      <c r="A45" s="49"/>
      <c r="B45" s="49"/>
      <c r="C45" s="199"/>
      <c r="D45" s="199"/>
    </row>
    <row r="46" spans="1:4" x14ac:dyDescent="0.2">
      <c r="A46" s="49"/>
      <c r="B46" s="49"/>
      <c r="C46" s="199"/>
      <c r="D46" s="199"/>
    </row>
    <row r="47" spans="1:4" x14ac:dyDescent="0.2">
      <c r="A47" s="49"/>
      <c r="B47" s="49"/>
      <c r="C47" s="199"/>
      <c r="D47" s="199"/>
    </row>
    <row r="48" spans="1:4" x14ac:dyDescent="0.2">
      <c r="A48" s="50"/>
      <c r="B48" s="50"/>
      <c r="C48" s="200"/>
      <c r="D48" s="200"/>
    </row>
    <row r="50" spans="1:6" ht="15.75" x14ac:dyDescent="0.25">
      <c r="A50" s="28" t="s">
        <v>84</v>
      </c>
    </row>
    <row r="51" spans="1:6" x14ac:dyDescent="0.2">
      <c r="A51" s="12" t="s">
        <v>27</v>
      </c>
      <c r="B51" s="201"/>
      <c r="C51" s="201"/>
    </row>
    <row r="52" spans="1:6" x14ac:dyDescent="0.2">
      <c r="A52" s="12" t="s">
        <v>85</v>
      </c>
      <c r="B52" s="201"/>
      <c r="C52" s="201"/>
    </row>
    <row r="53" spans="1:6" x14ac:dyDescent="0.2">
      <c r="A53" s="12" t="s">
        <v>79</v>
      </c>
      <c r="B53" s="43"/>
    </row>
    <row r="54" spans="1:6" x14ac:dyDescent="0.2">
      <c r="A54" s="12" t="s">
        <v>80</v>
      </c>
      <c r="B54" s="43"/>
    </row>
    <row r="55" spans="1:6" x14ac:dyDescent="0.2">
      <c r="A55" s="12" t="s">
        <v>78</v>
      </c>
      <c r="B55" s="72"/>
    </row>
    <row r="56" spans="1:6" x14ac:dyDescent="0.2">
      <c r="A56" s="12" t="s">
        <v>71</v>
      </c>
      <c r="B56" s="43"/>
    </row>
    <row r="57" spans="1:6" x14ac:dyDescent="0.2">
      <c r="A57" s="12" t="s">
        <v>86</v>
      </c>
      <c r="B57" s="37"/>
    </row>
    <row r="59" spans="1:6" ht="15.75" x14ac:dyDescent="0.25">
      <c r="A59" s="28" t="s">
        <v>87</v>
      </c>
    </row>
    <row r="60" spans="1:6" x14ac:dyDescent="0.2">
      <c r="A60" s="12" t="s">
        <v>137</v>
      </c>
    </row>
    <row r="61" spans="1:6" x14ac:dyDescent="0.2">
      <c r="A61" s="12" t="s">
        <v>138</v>
      </c>
      <c r="D61" s="61"/>
    </row>
    <row r="62" spans="1:6" ht="15.75" x14ac:dyDescent="0.25">
      <c r="A62" s="28"/>
    </row>
    <row r="63" spans="1:6" x14ac:dyDescent="0.2">
      <c r="A63" s="9" t="s">
        <v>88</v>
      </c>
    </row>
    <row r="64" spans="1:6" x14ac:dyDescent="0.2">
      <c r="A64" s="45" t="s">
        <v>89</v>
      </c>
      <c r="B64" s="45" t="s">
        <v>74</v>
      </c>
      <c r="C64" s="45" t="s">
        <v>83</v>
      </c>
      <c r="D64" s="203" t="s">
        <v>90</v>
      </c>
      <c r="E64" s="203"/>
      <c r="F64" s="203"/>
    </row>
    <row r="65" spans="1:6" x14ac:dyDescent="0.2">
      <c r="A65" s="48"/>
      <c r="B65" s="48"/>
      <c r="C65" s="48"/>
      <c r="D65" s="202"/>
      <c r="E65" s="202"/>
      <c r="F65" s="202"/>
    </row>
    <row r="66" spans="1:6" x14ac:dyDescent="0.2">
      <c r="A66" s="49"/>
      <c r="B66" s="49"/>
      <c r="C66" s="49"/>
      <c r="D66" s="199"/>
      <c r="E66" s="199"/>
      <c r="F66" s="199"/>
    </row>
    <row r="67" spans="1:6" x14ac:dyDescent="0.2">
      <c r="A67" s="49"/>
      <c r="B67" s="49"/>
      <c r="C67" s="49"/>
      <c r="D67" s="199"/>
      <c r="E67" s="199"/>
      <c r="F67" s="199"/>
    </row>
    <row r="68" spans="1:6" x14ac:dyDescent="0.2">
      <c r="A68" s="50"/>
      <c r="B68" s="50"/>
      <c r="C68" s="50"/>
      <c r="D68" s="200"/>
      <c r="E68" s="200"/>
      <c r="F68" s="200"/>
    </row>
    <row r="70" spans="1:6" ht="15.75" x14ac:dyDescent="0.25">
      <c r="A70" s="28" t="s">
        <v>97</v>
      </c>
    </row>
    <row r="71" spans="1:6" x14ac:dyDescent="0.2">
      <c r="A71" t="s">
        <v>132</v>
      </c>
    </row>
    <row r="72" spans="1:6" x14ac:dyDescent="0.2">
      <c r="A72" t="s">
        <v>133</v>
      </c>
    </row>
    <row r="73" spans="1:6" x14ac:dyDescent="0.2">
      <c r="A73" s="12" t="s">
        <v>143</v>
      </c>
    </row>
    <row r="75" spans="1:6" x14ac:dyDescent="0.2">
      <c r="A75" t="s">
        <v>59</v>
      </c>
    </row>
    <row r="77" spans="1:6" x14ac:dyDescent="0.2">
      <c r="A77" s="14" t="s">
        <v>104</v>
      </c>
      <c r="B77" s="3"/>
      <c r="C77" s="3"/>
      <c r="D77" s="3"/>
      <c r="E77" s="3"/>
      <c r="F77" s="3"/>
    </row>
    <row r="78" spans="1:6" x14ac:dyDescent="0.2">
      <c r="A78" s="12" t="s">
        <v>98</v>
      </c>
      <c r="B78" s="201"/>
      <c r="C78" s="201"/>
    </row>
    <row r="79" spans="1:6" x14ac:dyDescent="0.2">
      <c r="A79" s="12" t="s">
        <v>99</v>
      </c>
      <c r="B79" s="201"/>
      <c r="C79" s="201"/>
    </row>
    <row r="80" spans="1:6" x14ac:dyDescent="0.2">
      <c r="A80" s="12" t="s">
        <v>100</v>
      </c>
      <c r="B80" s="43"/>
    </row>
    <row r="81" spans="1:6" x14ac:dyDescent="0.2">
      <c r="A81" s="12" t="s">
        <v>101</v>
      </c>
      <c r="B81" s="43"/>
    </row>
    <row r="82" spans="1:6" x14ac:dyDescent="0.2">
      <c r="A82" s="12" t="s">
        <v>102</v>
      </c>
      <c r="B82" s="43"/>
    </row>
    <row r="84" spans="1:6" x14ac:dyDescent="0.2">
      <c r="A84" s="12" t="s">
        <v>112</v>
      </c>
      <c r="B84" s="43"/>
    </row>
    <row r="85" spans="1:6" x14ac:dyDescent="0.2">
      <c r="A85" s="12" t="s">
        <v>103</v>
      </c>
      <c r="C85" s="205"/>
      <c r="D85" s="206"/>
      <c r="E85" s="206"/>
      <c r="F85" s="207"/>
    </row>
    <row r="86" spans="1:6" x14ac:dyDescent="0.2">
      <c r="C86" s="208"/>
      <c r="D86" s="209"/>
      <c r="E86" s="209"/>
      <c r="F86" s="210"/>
    </row>
    <row r="87" spans="1:6" x14ac:dyDescent="0.2">
      <c r="C87" s="208"/>
      <c r="D87" s="209"/>
      <c r="E87" s="209"/>
      <c r="F87" s="210"/>
    </row>
    <row r="88" spans="1:6" x14ac:dyDescent="0.2">
      <c r="C88" s="211"/>
      <c r="D88" s="212"/>
      <c r="E88" s="212"/>
      <c r="F88" s="213"/>
    </row>
    <row r="90" spans="1:6" x14ac:dyDescent="0.2">
      <c r="A90" s="12" t="s">
        <v>8</v>
      </c>
      <c r="C90" s="43"/>
    </row>
    <row r="91" spans="1:6" x14ac:dyDescent="0.2">
      <c r="A91" s="12" t="s">
        <v>7</v>
      </c>
      <c r="C91" s="44"/>
    </row>
    <row r="92" spans="1:6" x14ac:dyDescent="0.2">
      <c r="A92" s="12" t="s">
        <v>46</v>
      </c>
      <c r="C92" s="44"/>
    </row>
    <row r="93" spans="1:6" x14ac:dyDescent="0.2">
      <c r="A93" s="12" t="s">
        <v>51</v>
      </c>
      <c r="C93" s="71"/>
    </row>
    <row r="95" spans="1:6" x14ac:dyDescent="0.2">
      <c r="A95" s="14" t="s">
        <v>105</v>
      </c>
      <c r="B95" s="3"/>
      <c r="C95" s="3"/>
      <c r="D95" s="3"/>
      <c r="E95" s="3"/>
      <c r="F95" s="3"/>
    </row>
    <row r="96" spans="1:6" x14ac:dyDescent="0.2">
      <c r="A96" s="12" t="s">
        <v>106</v>
      </c>
      <c r="B96" s="201"/>
      <c r="C96" s="201"/>
    </row>
    <row r="97" spans="1:6" x14ac:dyDescent="0.2">
      <c r="A97" s="12" t="s">
        <v>107</v>
      </c>
      <c r="B97" s="201"/>
      <c r="C97" s="201"/>
    </row>
    <row r="98" spans="1:6" x14ac:dyDescent="0.2">
      <c r="A98" s="12" t="s">
        <v>108</v>
      </c>
      <c r="B98" s="43"/>
    </row>
    <row r="99" spans="1:6" x14ac:dyDescent="0.2">
      <c r="A99" s="12" t="s">
        <v>109</v>
      </c>
      <c r="B99" s="43"/>
    </row>
    <row r="100" spans="1:6" x14ac:dyDescent="0.2">
      <c r="A100" s="12" t="s">
        <v>110</v>
      </c>
      <c r="B100" s="43"/>
    </row>
    <row r="102" spans="1:6" x14ac:dyDescent="0.2">
      <c r="A102" s="12" t="s">
        <v>111</v>
      </c>
      <c r="B102" s="43"/>
    </row>
    <row r="103" spans="1:6" x14ac:dyDescent="0.2">
      <c r="A103" s="12" t="s">
        <v>103</v>
      </c>
      <c r="C103" s="205"/>
      <c r="D103" s="214"/>
      <c r="E103" s="214"/>
      <c r="F103" s="215"/>
    </row>
    <row r="104" spans="1:6" x14ac:dyDescent="0.2">
      <c r="C104" s="208"/>
      <c r="D104" s="209"/>
      <c r="E104" s="209"/>
      <c r="F104" s="210"/>
    </row>
    <row r="105" spans="1:6" x14ac:dyDescent="0.2">
      <c r="C105" s="208"/>
      <c r="D105" s="209"/>
      <c r="E105" s="209"/>
      <c r="F105" s="210"/>
    </row>
    <row r="106" spans="1:6" x14ac:dyDescent="0.2">
      <c r="C106" s="211"/>
      <c r="D106" s="212"/>
      <c r="E106" s="212"/>
      <c r="F106" s="213"/>
    </row>
    <row r="108" spans="1:6" x14ac:dyDescent="0.2">
      <c r="A108" s="12" t="s">
        <v>8</v>
      </c>
      <c r="C108" s="43"/>
    </row>
    <row r="109" spans="1:6" x14ac:dyDescent="0.2">
      <c r="A109" s="12" t="s">
        <v>7</v>
      </c>
      <c r="C109" s="44"/>
    </row>
    <row r="110" spans="1:6" x14ac:dyDescent="0.2">
      <c r="A110" s="12" t="s">
        <v>46</v>
      </c>
      <c r="C110" s="44"/>
    </row>
    <row r="111" spans="1:6" x14ac:dyDescent="0.2">
      <c r="A111" s="12" t="s">
        <v>51</v>
      </c>
      <c r="C111" s="71"/>
    </row>
    <row r="113" spans="1:6" x14ac:dyDescent="0.2">
      <c r="A113" s="14" t="s">
        <v>113</v>
      </c>
      <c r="B113" s="3"/>
      <c r="C113" s="3"/>
      <c r="D113" s="3"/>
      <c r="E113" s="3"/>
      <c r="F113" s="3"/>
    </row>
    <row r="114" spans="1:6" x14ac:dyDescent="0.2">
      <c r="A114" s="12" t="s">
        <v>114</v>
      </c>
      <c r="B114" s="201"/>
      <c r="C114" s="201"/>
    </row>
    <row r="115" spans="1:6" x14ac:dyDescent="0.2">
      <c r="A115" s="12" t="s">
        <v>115</v>
      </c>
      <c r="B115" s="201"/>
      <c r="C115" s="201"/>
    </row>
    <row r="116" spans="1:6" x14ac:dyDescent="0.2">
      <c r="A116" s="12" t="s">
        <v>116</v>
      </c>
      <c r="B116" s="43"/>
    </row>
    <row r="117" spans="1:6" x14ac:dyDescent="0.2">
      <c r="A117" s="12" t="s">
        <v>117</v>
      </c>
      <c r="B117" s="43"/>
    </row>
    <row r="118" spans="1:6" x14ac:dyDescent="0.2">
      <c r="A118" s="12" t="s">
        <v>118</v>
      </c>
      <c r="B118" s="43"/>
    </row>
    <row r="120" spans="1:6" x14ac:dyDescent="0.2">
      <c r="A120" s="12" t="s">
        <v>119</v>
      </c>
      <c r="B120" s="43"/>
    </row>
    <row r="121" spans="1:6" x14ac:dyDescent="0.2">
      <c r="A121" s="12" t="s">
        <v>103</v>
      </c>
      <c r="C121" s="205"/>
      <c r="D121" s="206"/>
      <c r="E121" s="206"/>
      <c r="F121" s="207"/>
    </row>
    <row r="122" spans="1:6" x14ac:dyDescent="0.2">
      <c r="C122" s="208"/>
      <c r="D122" s="209"/>
      <c r="E122" s="209"/>
      <c r="F122" s="210"/>
    </row>
    <row r="123" spans="1:6" x14ac:dyDescent="0.2">
      <c r="C123" s="208"/>
      <c r="D123" s="209"/>
      <c r="E123" s="209"/>
      <c r="F123" s="210"/>
    </row>
    <row r="124" spans="1:6" x14ac:dyDescent="0.2">
      <c r="C124" s="211"/>
      <c r="D124" s="212"/>
      <c r="E124" s="212"/>
      <c r="F124" s="213"/>
    </row>
    <row r="126" spans="1:6" x14ac:dyDescent="0.2">
      <c r="A126" s="12" t="s">
        <v>8</v>
      </c>
      <c r="C126" s="43"/>
    </row>
    <row r="127" spans="1:6" x14ac:dyDescent="0.2">
      <c r="A127" s="12" t="s">
        <v>7</v>
      </c>
      <c r="C127" s="44"/>
    </row>
    <row r="128" spans="1:6" x14ac:dyDescent="0.2">
      <c r="A128" s="12" t="s">
        <v>46</v>
      </c>
      <c r="C128" s="44"/>
    </row>
    <row r="129" spans="1:6" x14ac:dyDescent="0.2">
      <c r="A129" s="12" t="s">
        <v>51</v>
      </c>
      <c r="C129" s="71"/>
    </row>
    <row r="131" spans="1:6" ht="15.75" x14ac:dyDescent="0.25">
      <c r="A131" s="28" t="s">
        <v>120</v>
      </c>
    </row>
    <row r="133" spans="1:6" x14ac:dyDescent="0.2">
      <c r="A133" s="12" t="s">
        <v>52</v>
      </c>
    </row>
    <row r="134" spans="1:6" x14ac:dyDescent="0.2">
      <c r="A134" t="s">
        <v>10</v>
      </c>
    </row>
    <row r="135" spans="1:6" x14ac:dyDescent="0.2">
      <c r="A135" s="46" t="s">
        <v>89</v>
      </c>
      <c r="B135" s="216" t="s">
        <v>121</v>
      </c>
      <c r="C135" s="217"/>
      <c r="D135" s="217"/>
      <c r="E135" s="217"/>
      <c r="F135" s="218"/>
    </row>
    <row r="136" spans="1:6" x14ac:dyDescent="0.2">
      <c r="A136" s="48"/>
      <c r="B136" s="202"/>
      <c r="C136" s="202"/>
      <c r="D136" s="202"/>
      <c r="E136" s="202"/>
      <c r="F136" s="202"/>
    </row>
    <row r="137" spans="1:6" x14ac:dyDescent="0.2">
      <c r="A137" s="49"/>
      <c r="B137" s="199"/>
      <c r="C137" s="199"/>
      <c r="D137" s="199"/>
      <c r="E137" s="199"/>
      <c r="F137" s="199"/>
    </row>
    <row r="138" spans="1:6" x14ac:dyDescent="0.2">
      <c r="A138" s="50"/>
      <c r="B138" s="200"/>
      <c r="C138" s="200"/>
      <c r="D138" s="200"/>
      <c r="E138" s="200"/>
      <c r="F138" s="200"/>
    </row>
    <row r="140" spans="1:6" x14ac:dyDescent="0.2">
      <c r="A140" s="12" t="s">
        <v>53</v>
      </c>
    </row>
    <row r="141" spans="1:6" x14ac:dyDescent="0.2">
      <c r="A141" t="s">
        <v>11</v>
      </c>
    </row>
    <row r="142" spans="1:6" x14ac:dyDescent="0.2">
      <c r="A142" s="216" t="s">
        <v>122</v>
      </c>
      <c r="B142" s="218"/>
      <c r="C142" s="45" t="s">
        <v>9</v>
      </c>
      <c r="D142" s="216" t="s">
        <v>123</v>
      </c>
      <c r="E142" s="217"/>
      <c r="F142" s="218"/>
    </row>
    <row r="143" spans="1:6" x14ac:dyDescent="0.2">
      <c r="A143" s="219"/>
      <c r="B143" s="219"/>
      <c r="C143" s="57"/>
      <c r="D143" s="219"/>
      <c r="E143" s="219"/>
      <c r="F143" s="219"/>
    </row>
    <row r="144" spans="1:6" x14ac:dyDescent="0.2">
      <c r="A144" s="199"/>
      <c r="B144" s="199"/>
      <c r="C144" s="58"/>
      <c r="D144" s="199"/>
      <c r="E144" s="199"/>
      <c r="F144" s="199"/>
    </row>
    <row r="145" spans="1:6" x14ac:dyDescent="0.2">
      <c r="A145" s="199"/>
      <c r="B145" s="199"/>
      <c r="C145" s="58"/>
      <c r="D145" s="199"/>
      <c r="E145" s="199"/>
      <c r="F145" s="199"/>
    </row>
    <row r="146" spans="1:6" x14ac:dyDescent="0.2">
      <c r="A146" s="199"/>
      <c r="B146" s="199"/>
      <c r="C146" s="58"/>
      <c r="D146" s="199"/>
      <c r="E146" s="199"/>
      <c r="F146" s="199"/>
    </row>
    <row r="147" spans="1:6" x14ac:dyDescent="0.2">
      <c r="A147" s="199"/>
      <c r="B147" s="199"/>
      <c r="C147" s="58"/>
      <c r="D147" s="199"/>
      <c r="E147" s="199"/>
      <c r="F147" s="199"/>
    </row>
    <row r="148" spans="1:6" x14ac:dyDescent="0.2">
      <c r="A148" s="200"/>
      <c r="B148" s="200"/>
      <c r="C148" s="59"/>
      <c r="D148" s="200"/>
      <c r="E148" s="200"/>
      <c r="F148" s="200"/>
    </row>
  </sheetData>
  <mergeCells count="46">
    <mergeCell ref="A146:B146"/>
    <mergeCell ref="A147:B147"/>
    <mergeCell ref="A148:B148"/>
    <mergeCell ref="D143:F143"/>
    <mergeCell ref="D144:F144"/>
    <mergeCell ref="D145:F145"/>
    <mergeCell ref="D146:F146"/>
    <mergeCell ref="D147:F147"/>
    <mergeCell ref="D148:F148"/>
    <mergeCell ref="B137:F137"/>
    <mergeCell ref="B138:F138"/>
    <mergeCell ref="A143:B143"/>
    <mergeCell ref="A144:B144"/>
    <mergeCell ref="A145:B145"/>
    <mergeCell ref="D142:F142"/>
    <mergeCell ref="A142:B142"/>
    <mergeCell ref="C103:F106"/>
    <mergeCell ref="B114:C114"/>
    <mergeCell ref="B115:C115"/>
    <mergeCell ref="C121:F124"/>
    <mergeCell ref="B136:F136"/>
    <mergeCell ref="B135:F135"/>
    <mergeCell ref="C85:F88"/>
    <mergeCell ref="B78:C78"/>
    <mergeCell ref="B79:C79"/>
    <mergeCell ref="B96:C96"/>
    <mergeCell ref="B97:C97"/>
    <mergeCell ref="C46:D46"/>
    <mergeCell ref="B29:C29"/>
    <mergeCell ref="B30:C30"/>
    <mergeCell ref="B4:C4"/>
    <mergeCell ref="B5:C5"/>
    <mergeCell ref="C41:D41"/>
    <mergeCell ref="C42:D42"/>
    <mergeCell ref="C43:D43"/>
    <mergeCell ref="C44:D44"/>
    <mergeCell ref="C45:D45"/>
    <mergeCell ref="D67:F67"/>
    <mergeCell ref="D68:F68"/>
    <mergeCell ref="C47:D47"/>
    <mergeCell ref="C48:D48"/>
    <mergeCell ref="B51:C51"/>
    <mergeCell ref="B52:C52"/>
    <mergeCell ref="D65:F65"/>
    <mergeCell ref="D66:F66"/>
    <mergeCell ref="D64:F64"/>
  </mergeCells>
  <dataValidations count="3">
    <dataValidation type="list" allowBlank="1" sqref="D61" xr:uid="{00000000-0002-0000-0000-000000000000}">
      <formula1>"Yes,No"</formula1>
    </dataValidation>
    <dataValidation type="list" allowBlank="1" sqref="B13" xr:uid="{00000000-0002-0000-0000-000001000000}">
      <formula1>"AS-FILED,REVISED"</formula1>
    </dataValidation>
    <dataValidation type="list" allowBlank="1" sqref="B37" xr:uid="{00000000-0002-0000-0000-000002000000}">
      <formula1>"Sole Proprietor,Partnership,Corporation,Nonprofit,Government"</formula1>
    </dataValidation>
  </dataValidations>
  <pageMargins left="0.7" right="0.7" top="0.75" bottom="0.75" header="0.3" footer="0.3"/>
  <pageSetup scale="76" orientation="portrait" r:id="rId1"/>
  <rowBreaks count="2" manualBreakCount="2">
    <brk id="26" max="5" man="1"/>
    <brk id="129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G5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76" bestFit="1" customWidth="1"/>
    <col min="2" max="3" width="19.77734375" style="76" customWidth="1"/>
    <col min="4" max="4" width="1.6640625" style="76" customWidth="1"/>
    <col min="5" max="5" width="14.6640625" style="76" customWidth="1"/>
    <col min="6" max="6" width="1.109375" style="76" customWidth="1"/>
    <col min="7" max="7" width="14.6640625" style="76" customWidth="1"/>
    <col min="8" max="16384" width="9.6640625" style="76"/>
  </cols>
  <sheetData>
    <row r="1" spans="1:7" ht="15.75" x14ac:dyDescent="0.25">
      <c r="G1" s="40" t="str">
        <f>IF(GeneralInfo!$B$13="","",GeneralInfo!$B$13)</f>
        <v/>
      </c>
    </row>
    <row r="2" spans="1:7" ht="15.75" x14ac:dyDescent="0.25">
      <c r="A2" s="78"/>
      <c r="G2" s="77" t="s">
        <v>241</v>
      </c>
    </row>
    <row r="3" spans="1:7" ht="15.75" x14ac:dyDescent="0.25">
      <c r="A3" s="230">
        <f>GeneralInfo!$B$4</f>
        <v>0</v>
      </c>
      <c r="B3" s="230"/>
      <c r="C3" s="230"/>
      <c r="D3" s="230"/>
      <c r="E3" s="230"/>
      <c r="F3" s="230"/>
      <c r="G3" s="230"/>
    </row>
    <row r="4" spans="1:7" ht="15.75" x14ac:dyDescent="0.25">
      <c r="A4" s="230" t="s">
        <v>242</v>
      </c>
      <c r="B4" s="230"/>
      <c r="C4" s="230"/>
      <c r="D4" s="230"/>
      <c r="E4" s="230"/>
      <c r="F4" s="230"/>
      <c r="G4" s="230"/>
    </row>
    <row r="5" spans="1:7" ht="15.75" x14ac:dyDescent="0.25">
      <c r="A5" s="230" t="str">
        <f>"FOR THE PERIOD "&amp;TEXT(GeneralInfo!$B$14,"MM/DD/YYYY")&amp;" TO "&amp;TEXT(GeneralInfo!$B$15,"MM/DD/YYYY")</f>
        <v>FOR THE PERIOD 01/00/1900 TO 01/00/1900</v>
      </c>
      <c r="B5" s="230"/>
      <c r="C5" s="230"/>
      <c r="D5" s="230"/>
      <c r="E5" s="230"/>
      <c r="F5" s="230"/>
      <c r="G5" s="230"/>
    </row>
    <row r="7" spans="1:7" ht="15.75" x14ac:dyDescent="0.25">
      <c r="E7" s="90">
        <v>1</v>
      </c>
      <c r="F7" s="91"/>
      <c r="G7" s="90">
        <v>2</v>
      </c>
    </row>
    <row r="8" spans="1:7" ht="15.75" x14ac:dyDescent="0.25">
      <c r="E8" s="90" t="s">
        <v>151</v>
      </c>
      <c r="F8" s="90"/>
      <c r="G8" s="90" t="s">
        <v>151</v>
      </c>
    </row>
    <row r="9" spans="1:7" ht="16.5" thickBot="1" x14ac:dyDescent="0.3">
      <c r="B9" s="114" t="s">
        <v>243</v>
      </c>
      <c r="C9" s="114"/>
      <c r="E9" s="115" t="s">
        <v>218</v>
      </c>
      <c r="F9" s="90"/>
      <c r="G9" s="115" t="s">
        <v>244</v>
      </c>
    </row>
    <row r="10" spans="1:7" x14ac:dyDescent="0.2">
      <c r="A10" s="79">
        <v>1</v>
      </c>
      <c r="B10" s="233"/>
      <c r="C10" s="233"/>
      <c r="E10" s="121"/>
      <c r="F10" s="106"/>
      <c r="G10" s="121"/>
    </row>
    <row r="11" spans="1:7" x14ac:dyDescent="0.2">
      <c r="A11" s="79">
        <v>2</v>
      </c>
      <c r="B11" s="232"/>
      <c r="C11" s="232"/>
      <c r="E11" s="122"/>
      <c r="F11" s="106"/>
      <c r="G11" s="122"/>
    </row>
    <row r="12" spans="1:7" x14ac:dyDescent="0.2">
      <c r="A12" s="79">
        <v>3</v>
      </c>
      <c r="B12" s="232"/>
      <c r="C12" s="232"/>
      <c r="E12" s="122"/>
      <c r="F12" s="106"/>
      <c r="G12" s="122"/>
    </row>
    <row r="13" spans="1:7" x14ac:dyDescent="0.2">
      <c r="A13" s="79">
        <v>4</v>
      </c>
      <c r="B13" s="232"/>
      <c r="C13" s="232"/>
      <c r="E13" s="122"/>
      <c r="F13" s="106"/>
      <c r="G13" s="122"/>
    </row>
    <row r="14" spans="1:7" x14ac:dyDescent="0.2">
      <c r="A14" s="79">
        <v>5</v>
      </c>
      <c r="B14" s="232"/>
      <c r="C14" s="232"/>
      <c r="E14" s="122"/>
      <c r="F14" s="106"/>
      <c r="G14" s="122"/>
    </row>
    <row r="15" spans="1:7" x14ac:dyDescent="0.2">
      <c r="A15" s="79">
        <v>6</v>
      </c>
      <c r="B15" s="232"/>
      <c r="C15" s="232"/>
      <c r="E15" s="122"/>
      <c r="F15" s="106"/>
      <c r="G15" s="122"/>
    </row>
    <row r="16" spans="1:7" x14ac:dyDescent="0.2">
      <c r="A16" s="79">
        <v>7</v>
      </c>
      <c r="B16" s="232"/>
      <c r="C16" s="232"/>
      <c r="E16" s="122"/>
      <c r="F16" s="106"/>
      <c r="G16" s="122"/>
    </row>
    <row r="17" spans="1:7" x14ac:dyDescent="0.2">
      <c r="A17" s="79">
        <v>8</v>
      </c>
      <c r="B17" s="232"/>
      <c r="C17" s="232"/>
      <c r="E17" s="122"/>
      <c r="F17" s="106"/>
      <c r="G17" s="122"/>
    </row>
    <row r="18" spans="1:7" x14ac:dyDescent="0.2">
      <c r="A18" s="79">
        <v>9</v>
      </c>
      <c r="B18" s="232"/>
      <c r="C18" s="232"/>
      <c r="E18" s="122"/>
      <c r="F18" s="106"/>
      <c r="G18" s="122"/>
    </row>
    <row r="19" spans="1:7" x14ac:dyDescent="0.2">
      <c r="A19" s="79">
        <v>10</v>
      </c>
      <c r="B19" s="232"/>
      <c r="C19" s="232"/>
      <c r="E19" s="122"/>
      <c r="F19" s="106"/>
      <c r="G19" s="122"/>
    </row>
    <row r="20" spans="1:7" x14ac:dyDescent="0.2">
      <c r="A20" s="79">
        <v>11</v>
      </c>
      <c r="B20" s="232"/>
      <c r="C20" s="232"/>
      <c r="E20" s="122"/>
      <c r="F20" s="106"/>
      <c r="G20" s="122"/>
    </row>
    <row r="21" spans="1:7" x14ac:dyDescent="0.2">
      <c r="A21" s="79">
        <v>12</v>
      </c>
      <c r="B21" s="232"/>
      <c r="C21" s="232"/>
      <c r="E21" s="122"/>
      <c r="F21" s="106"/>
      <c r="G21" s="122"/>
    </row>
    <row r="22" spans="1:7" x14ac:dyDescent="0.2">
      <c r="A22" s="79">
        <v>13</v>
      </c>
      <c r="B22" s="232"/>
      <c r="C22" s="232"/>
      <c r="E22" s="122"/>
      <c r="F22" s="106"/>
      <c r="G22" s="122"/>
    </row>
    <row r="23" spans="1:7" x14ac:dyDescent="0.2">
      <c r="A23" s="79">
        <v>14</v>
      </c>
      <c r="B23" s="232"/>
      <c r="C23" s="232"/>
      <c r="E23" s="122"/>
      <c r="F23" s="106"/>
      <c r="G23" s="122"/>
    </row>
    <row r="24" spans="1:7" x14ac:dyDescent="0.2">
      <c r="A24" s="79">
        <v>15</v>
      </c>
      <c r="B24" s="232"/>
      <c r="C24" s="232"/>
      <c r="E24" s="122"/>
      <c r="F24" s="106"/>
      <c r="G24" s="122"/>
    </row>
    <row r="25" spans="1:7" x14ac:dyDescent="0.2">
      <c r="A25" s="79">
        <v>16</v>
      </c>
      <c r="B25" s="232"/>
      <c r="C25" s="232"/>
      <c r="E25" s="122"/>
      <c r="F25" s="106"/>
      <c r="G25" s="122"/>
    </row>
    <row r="26" spans="1:7" x14ac:dyDescent="0.2">
      <c r="A26" s="79">
        <v>17</v>
      </c>
      <c r="B26" s="232"/>
      <c r="C26" s="232"/>
      <c r="E26" s="122"/>
      <c r="F26" s="106"/>
      <c r="G26" s="122"/>
    </row>
    <row r="27" spans="1:7" x14ac:dyDescent="0.2">
      <c r="A27" s="79">
        <v>18</v>
      </c>
      <c r="B27" s="232"/>
      <c r="C27" s="232"/>
      <c r="E27" s="122"/>
      <c r="F27" s="106"/>
      <c r="G27" s="122"/>
    </row>
    <row r="28" spans="1:7" x14ac:dyDescent="0.2">
      <c r="A28" s="79">
        <v>19</v>
      </c>
      <c r="B28" s="232"/>
      <c r="C28" s="232"/>
      <c r="E28" s="122"/>
      <c r="F28" s="106"/>
      <c r="G28" s="122"/>
    </row>
    <row r="29" spans="1:7" x14ac:dyDescent="0.2">
      <c r="A29" s="79">
        <v>20</v>
      </c>
      <c r="B29" s="232"/>
      <c r="C29" s="232"/>
      <c r="E29" s="122"/>
      <c r="F29" s="106"/>
      <c r="G29" s="122"/>
    </row>
    <row r="30" spans="1:7" x14ac:dyDescent="0.2">
      <c r="A30" s="79">
        <v>21</v>
      </c>
      <c r="B30" s="232"/>
      <c r="C30" s="232"/>
      <c r="E30" s="122"/>
      <c r="F30" s="106"/>
      <c r="G30" s="122"/>
    </row>
    <row r="31" spans="1:7" x14ac:dyDescent="0.2">
      <c r="A31" s="79">
        <v>22</v>
      </c>
      <c r="B31" s="232"/>
      <c r="C31" s="232"/>
      <c r="E31" s="122"/>
      <c r="F31" s="106"/>
      <c r="G31" s="122"/>
    </row>
    <row r="32" spans="1:7" x14ac:dyDescent="0.2">
      <c r="A32" s="79">
        <v>23</v>
      </c>
      <c r="B32" s="232"/>
      <c r="C32" s="232"/>
      <c r="E32" s="122"/>
      <c r="F32" s="106"/>
      <c r="G32" s="122"/>
    </row>
    <row r="33" spans="1:7" x14ac:dyDescent="0.2">
      <c r="A33" s="79">
        <v>24</v>
      </c>
      <c r="B33" s="232"/>
      <c r="C33" s="232"/>
      <c r="E33" s="122"/>
      <c r="F33" s="106"/>
      <c r="G33" s="122"/>
    </row>
    <row r="34" spans="1:7" x14ac:dyDescent="0.2">
      <c r="A34" s="79">
        <v>25</v>
      </c>
      <c r="B34" s="232"/>
      <c r="C34" s="232"/>
      <c r="E34" s="122"/>
      <c r="F34" s="106"/>
      <c r="G34" s="122"/>
    </row>
    <row r="35" spans="1:7" x14ac:dyDescent="0.2">
      <c r="A35" s="79">
        <v>26</v>
      </c>
      <c r="B35" s="232"/>
      <c r="C35" s="232"/>
      <c r="E35" s="122"/>
      <c r="F35" s="106"/>
      <c r="G35" s="122"/>
    </row>
    <row r="36" spans="1:7" x14ac:dyDescent="0.2">
      <c r="A36" s="79">
        <v>27</v>
      </c>
      <c r="B36" s="232"/>
      <c r="C36" s="232"/>
      <c r="E36" s="122"/>
      <c r="F36" s="106"/>
      <c r="G36" s="122"/>
    </row>
    <row r="37" spans="1:7" x14ac:dyDescent="0.2">
      <c r="A37" s="79">
        <v>28</v>
      </c>
      <c r="B37" s="232"/>
      <c r="C37" s="232"/>
      <c r="E37" s="122"/>
      <c r="F37" s="106"/>
      <c r="G37" s="122"/>
    </row>
    <row r="38" spans="1:7" x14ac:dyDescent="0.2">
      <c r="A38" s="79">
        <v>29</v>
      </c>
      <c r="B38" s="232"/>
      <c r="C38" s="232"/>
      <c r="E38" s="122"/>
      <c r="F38" s="106"/>
      <c r="G38" s="122"/>
    </row>
    <row r="39" spans="1:7" x14ac:dyDescent="0.2">
      <c r="A39" s="79">
        <v>30</v>
      </c>
      <c r="B39" s="232"/>
      <c r="C39" s="232"/>
      <c r="E39" s="122"/>
      <c r="F39" s="106"/>
      <c r="G39" s="122"/>
    </row>
    <row r="40" spans="1:7" x14ac:dyDescent="0.2">
      <c r="A40" s="79">
        <v>31</v>
      </c>
      <c r="B40" s="232"/>
      <c r="C40" s="232"/>
      <c r="E40" s="122"/>
      <c r="F40" s="106"/>
      <c r="G40" s="122"/>
    </row>
    <row r="41" spans="1:7" x14ac:dyDescent="0.2">
      <c r="A41" s="79">
        <v>32</v>
      </c>
      <c r="B41" s="232"/>
      <c r="C41" s="232"/>
      <c r="E41" s="122"/>
      <c r="F41" s="106"/>
      <c r="G41" s="122"/>
    </row>
    <row r="42" spans="1:7" x14ac:dyDescent="0.2">
      <c r="A42" s="79">
        <v>33</v>
      </c>
      <c r="B42" s="232"/>
      <c r="C42" s="232"/>
      <c r="E42" s="122"/>
      <c r="F42" s="106"/>
      <c r="G42" s="122"/>
    </row>
    <row r="43" spans="1:7" x14ac:dyDescent="0.2">
      <c r="A43" s="79">
        <v>34</v>
      </c>
      <c r="B43" s="232"/>
      <c r="C43" s="232"/>
      <c r="E43" s="122"/>
      <c r="F43" s="106"/>
      <c r="G43" s="122"/>
    </row>
    <row r="44" spans="1:7" x14ac:dyDescent="0.2">
      <c r="A44" s="79">
        <v>35</v>
      </c>
      <c r="B44" s="232"/>
      <c r="C44" s="232"/>
      <c r="E44" s="122"/>
      <c r="F44" s="106"/>
      <c r="G44" s="122"/>
    </row>
    <row r="45" spans="1:7" x14ac:dyDescent="0.2">
      <c r="A45" s="79">
        <v>36</v>
      </c>
      <c r="B45" s="232"/>
      <c r="C45" s="232"/>
      <c r="E45" s="122"/>
      <c r="F45" s="106"/>
      <c r="G45" s="122"/>
    </row>
    <row r="46" spans="1:7" x14ac:dyDescent="0.2">
      <c r="A46" s="79">
        <v>37</v>
      </c>
      <c r="B46" s="232"/>
      <c r="C46" s="232"/>
      <c r="E46" s="122"/>
      <c r="F46" s="106"/>
      <c r="G46" s="122"/>
    </row>
    <row r="47" spans="1:7" x14ac:dyDescent="0.2">
      <c r="A47" s="79">
        <v>38</v>
      </c>
      <c r="B47" s="232"/>
      <c r="C47" s="232"/>
      <c r="E47" s="122"/>
      <c r="F47" s="106"/>
      <c r="G47" s="122"/>
    </row>
    <row r="48" spans="1:7" x14ac:dyDescent="0.2">
      <c r="A48" s="79">
        <v>39</v>
      </c>
      <c r="B48" s="232"/>
      <c r="C48" s="232"/>
      <c r="E48" s="122"/>
      <c r="F48" s="106"/>
      <c r="G48" s="122"/>
    </row>
    <row r="49" spans="1:7" x14ac:dyDescent="0.2">
      <c r="A49" s="79">
        <v>40</v>
      </c>
      <c r="B49" s="232"/>
      <c r="C49" s="232"/>
      <c r="E49" s="122"/>
      <c r="F49" s="106"/>
      <c r="G49" s="122"/>
    </row>
    <row r="50" spans="1:7" x14ac:dyDescent="0.2">
      <c r="B50" s="87"/>
      <c r="C50" s="87"/>
      <c r="E50" s="87"/>
      <c r="G50" s="87"/>
    </row>
    <row r="51" spans="1:7" ht="16.5" thickBot="1" x14ac:dyDescent="0.3">
      <c r="A51" s="79">
        <v>41</v>
      </c>
      <c r="B51" s="91" t="s">
        <v>245</v>
      </c>
      <c r="C51" s="91"/>
      <c r="E51" s="120">
        <f>SUM(E10:E49)</f>
        <v>0</v>
      </c>
      <c r="G51" s="120">
        <f>SUM(G10:G49)</f>
        <v>0</v>
      </c>
    </row>
    <row r="52" spans="1:7" ht="15.75" thickTop="1" x14ac:dyDescent="0.2">
      <c r="E52" s="99"/>
      <c r="G52" s="99"/>
    </row>
    <row r="53" spans="1:7" ht="15.75" x14ac:dyDescent="0.25">
      <c r="B53" s="91" t="s">
        <v>246</v>
      </c>
    </row>
    <row r="54" spans="1:7" ht="15.75" x14ac:dyDescent="0.25">
      <c r="C54" s="91"/>
    </row>
  </sheetData>
  <mergeCells count="43">
    <mergeCell ref="B49:C49"/>
    <mergeCell ref="B43:C43"/>
    <mergeCell ref="B44:C44"/>
    <mergeCell ref="B45:C45"/>
    <mergeCell ref="B46:C46"/>
    <mergeCell ref="B47:C47"/>
    <mergeCell ref="B48:C48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5:G5"/>
    <mergeCell ref="A3:G3"/>
    <mergeCell ref="A4:G4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 horizontalCentered="1"/>
  <pageMargins left="0.5" right="0.5" top="0.5" bottom="0.5" header="0.5" footer="0.25"/>
  <pageSetup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BEE5D-C6ED-442F-A7F1-BC7F0A425972}">
  <sheetPr>
    <pageSetUpPr autoPageBreaks="0" fitToPage="1"/>
  </sheetPr>
  <dimension ref="A1:S26"/>
  <sheetViews>
    <sheetView showGridLines="0" showOutlineSymbols="0" zoomScale="75" zoomScaleNormal="75" workbookViewId="0">
      <selection activeCell="D12" sqref="D12"/>
    </sheetView>
  </sheetViews>
  <sheetFormatPr defaultColWidth="9.6640625" defaultRowHeight="15" x14ac:dyDescent="0.2"/>
  <cols>
    <col min="1" max="1" width="3.109375" style="75" bestFit="1" customWidth="1"/>
    <col min="2" max="2" width="15.6640625" style="12" customWidth="1"/>
    <col min="3" max="3" width="1.21875" style="12" customWidth="1"/>
    <col min="4" max="4" width="5.88671875" style="12" customWidth="1"/>
    <col min="5" max="5" width="1.21875" style="12" customWidth="1"/>
    <col min="6" max="6" width="10.5546875" style="12" customWidth="1"/>
    <col min="7" max="7" width="1.21875" style="12" customWidth="1"/>
    <col min="8" max="8" width="10.44140625" style="12" customWidth="1"/>
    <col min="9" max="9" width="1.21875" style="12" customWidth="1"/>
    <col min="10" max="10" width="13.33203125" style="12" customWidth="1"/>
    <col min="11" max="11" width="1.21875" style="12" customWidth="1"/>
    <col min="12" max="12" width="10.5546875" style="12" customWidth="1"/>
    <col min="13" max="13" width="1.21875" style="12" customWidth="1"/>
    <col min="14" max="14" width="9.6640625" style="12" customWidth="1"/>
    <col min="15" max="15" width="12.21875" style="12" customWidth="1"/>
    <col min="16" max="16384" width="9.6640625" style="12"/>
  </cols>
  <sheetData>
    <row r="1" spans="1:19" ht="17.25" customHeight="1" x14ac:dyDescent="0.25">
      <c r="N1" s="60" t="str">
        <f>IF(GeneralInfo!$B$13="","",GeneralInfo!$B$13)</f>
        <v/>
      </c>
    </row>
    <row r="2" spans="1:19" ht="17.25" customHeight="1" x14ac:dyDescent="0.25">
      <c r="N2" s="60" t="s">
        <v>15</v>
      </c>
    </row>
    <row r="3" spans="1:19" ht="17.25" customHeight="1" x14ac:dyDescent="0.25">
      <c r="A3" s="224">
        <f>GeneralInfo!B4</f>
        <v>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9" ht="17.25" customHeight="1" x14ac:dyDescent="0.25">
      <c r="A4" s="230" t="s">
        <v>285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91"/>
      <c r="P4" s="91"/>
      <c r="Q4" s="91"/>
      <c r="R4" s="91"/>
      <c r="S4" s="91"/>
    </row>
    <row r="5" spans="1:19" ht="17.25" customHeight="1" x14ac:dyDescent="0.25">
      <c r="A5" s="224" t="str">
        <f>"FOR THE PERIOD "&amp;TEXT(GeneralInfo!$B$14,"MM/DD/YYYY")&amp;" TO "&amp;TEXT(GeneralInfo!$B$15,"MM/DD/YYYY")</f>
        <v>FOR THE PERIOD 01/00/1900 TO 01/00/1900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9" ht="17.25" customHeight="1" x14ac:dyDescent="0.25">
      <c r="A6" s="162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60"/>
    </row>
    <row r="7" spans="1:19" ht="17.25" customHeight="1" x14ac:dyDescent="0.25">
      <c r="L7" s="28"/>
      <c r="M7" s="28"/>
    </row>
    <row r="8" spans="1:19" ht="17.25" customHeight="1" thickBot="1" x14ac:dyDescent="0.3">
      <c r="F8" s="163">
        <v>1</v>
      </c>
      <c r="H8" s="163">
        <v>2</v>
      </c>
      <c r="J8" s="163">
        <v>3</v>
      </c>
      <c r="K8" s="163"/>
      <c r="L8" s="163">
        <v>4</v>
      </c>
      <c r="N8" s="163">
        <v>5</v>
      </c>
    </row>
    <row r="9" spans="1:19" ht="17.25" customHeight="1" x14ac:dyDescent="0.25">
      <c r="F9" s="164" t="s">
        <v>180</v>
      </c>
      <c r="G9" s="165"/>
      <c r="H9" s="166" t="s">
        <v>286</v>
      </c>
      <c r="I9" s="165"/>
      <c r="J9" s="167" t="s">
        <v>30</v>
      </c>
      <c r="K9" s="161"/>
      <c r="L9" s="168" t="s">
        <v>268</v>
      </c>
      <c r="N9" s="168" t="s">
        <v>29</v>
      </c>
    </row>
    <row r="10" spans="1:19" ht="17.25" customHeight="1" x14ac:dyDescent="0.25">
      <c r="F10" s="169" t="s">
        <v>55</v>
      </c>
      <c r="H10" s="161" t="s">
        <v>287</v>
      </c>
      <c r="J10" s="170" t="s">
        <v>267</v>
      </c>
      <c r="K10" s="161"/>
      <c r="L10" s="171" t="s">
        <v>25</v>
      </c>
      <c r="N10" s="171" t="s">
        <v>269</v>
      </c>
    </row>
    <row r="11" spans="1:19" ht="17.25" customHeight="1" thickBot="1" x14ac:dyDescent="0.3">
      <c r="B11" s="160" t="s">
        <v>270</v>
      </c>
      <c r="D11" s="160" t="s">
        <v>271</v>
      </c>
      <c r="F11" s="172" t="s">
        <v>31</v>
      </c>
      <c r="G11" s="173"/>
      <c r="H11" s="160" t="s">
        <v>272</v>
      </c>
      <c r="I11" s="173"/>
      <c r="J11" s="174"/>
      <c r="K11" s="161"/>
      <c r="L11" s="175" t="s">
        <v>269</v>
      </c>
      <c r="N11" s="175" t="s">
        <v>273</v>
      </c>
    </row>
    <row r="12" spans="1:19" ht="31.5" customHeight="1" x14ac:dyDescent="0.2">
      <c r="A12" s="35">
        <v>1</v>
      </c>
      <c r="B12" s="12" t="s">
        <v>274</v>
      </c>
      <c r="D12" s="184" t="s">
        <v>306</v>
      </c>
      <c r="F12" s="176">
        <v>0</v>
      </c>
      <c r="H12" s="177">
        <v>0</v>
      </c>
      <c r="J12" s="177">
        <v>0</v>
      </c>
      <c r="K12" s="178"/>
      <c r="L12" s="176">
        <v>0</v>
      </c>
      <c r="M12" s="179"/>
      <c r="N12" s="180">
        <f>F12+L12</f>
        <v>0</v>
      </c>
    </row>
    <row r="13" spans="1:19" ht="31.5" customHeight="1" x14ac:dyDescent="0.2">
      <c r="A13" s="35">
        <v>2</v>
      </c>
      <c r="B13" s="12" t="s">
        <v>275</v>
      </c>
      <c r="D13" s="185" t="str">
        <f>D12</f>
        <v>2023</v>
      </c>
      <c r="F13" s="176">
        <v>0</v>
      </c>
      <c r="H13" s="181">
        <f t="shared" ref="H13:H23" si="0">H12</f>
        <v>0</v>
      </c>
      <c r="J13" s="177">
        <v>0</v>
      </c>
      <c r="K13" s="178"/>
      <c r="L13" s="176">
        <v>0</v>
      </c>
      <c r="M13" s="179"/>
      <c r="N13" s="180">
        <f t="shared" ref="N13:N23" si="1">F13+L13</f>
        <v>0</v>
      </c>
    </row>
    <row r="14" spans="1:19" ht="31.5" customHeight="1" x14ac:dyDescent="0.2">
      <c r="A14" s="35">
        <v>3</v>
      </c>
      <c r="B14" s="12" t="s">
        <v>276</v>
      </c>
      <c r="D14" s="185" t="str">
        <f t="shared" ref="D14:D23" si="2">D13</f>
        <v>2023</v>
      </c>
      <c r="F14" s="176">
        <v>0</v>
      </c>
      <c r="H14" s="181">
        <f t="shared" si="0"/>
        <v>0</v>
      </c>
      <c r="J14" s="177">
        <v>0</v>
      </c>
      <c r="K14" s="178"/>
      <c r="L14" s="176">
        <v>0</v>
      </c>
      <c r="M14" s="179"/>
      <c r="N14" s="180">
        <f t="shared" si="1"/>
        <v>0</v>
      </c>
    </row>
    <row r="15" spans="1:19" ht="31.5" customHeight="1" x14ac:dyDescent="0.2">
      <c r="A15" s="35">
        <v>4</v>
      </c>
      <c r="B15" s="12" t="s">
        <v>277</v>
      </c>
      <c r="D15" s="185" t="str">
        <f t="shared" si="2"/>
        <v>2023</v>
      </c>
      <c r="F15" s="176">
        <v>0</v>
      </c>
      <c r="H15" s="181">
        <f t="shared" si="0"/>
        <v>0</v>
      </c>
      <c r="J15" s="177">
        <v>0</v>
      </c>
      <c r="K15" s="178"/>
      <c r="L15" s="176">
        <v>0</v>
      </c>
      <c r="M15" s="179"/>
      <c r="N15" s="180">
        <f t="shared" si="1"/>
        <v>0</v>
      </c>
    </row>
    <row r="16" spans="1:19" ht="31.5" customHeight="1" x14ac:dyDescent="0.2">
      <c r="A16" s="35">
        <v>5</v>
      </c>
      <c r="B16" s="12" t="s">
        <v>0</v>
      </c>
      <c r="D16" s="185" t="str">
        <f t="shared" si="2"/>
        <v>2023</v>
      </c>
      <c r="F16" s="176">
        <v>0</v>
      </c>
      <c r="H16" s="181">
        <f t="shared" si="0"/>
        <v>0</v>
      </c>
      <c r="J16" s="177">
        <v>0</v>
      </c>
      <c r="K16" s="178"/>
      <c r="L16" s="176">
        <v>0</v>
      </c>
      <c r="M16" s="179"/>
      <c r="N16" s="180">
        <f t="shared" si="1"/>
        <v>0</v>
      </c>
    </row>
    <row r="17" spans="1:14" ht="31.5" customHeight="1" x14ac:dyDescent="0.2">
      <c r="A17" s="35">
        <v>6</v>
      </c>
      <c r="B17" s="12" t="s">
        <v>278</v>
      </c>
      <c r="D17" s="185" t="str">
        <f t="shared" si="2"/>
        <v>2023</v>
      </c>
      <c r="F17" s="176">
        <v>0</v>
      </c>
      <c r="H17" s="181">
        <f t="shared" si="0"/>
        <v>0</v>
      </c>
      <c r="J17" s="177">
        <v>0</v>
      </c>
      <c r="K17" s="178"/>
      <c r="L17" s="176">
        <v>0</v>
      </c>
      <c r="M17" s="179"/>
      <c r="N17" s="180">
        <f t="shared" si="1"/>
        <v>0</v>
      </c>
    </row>
    <row r="18" spans="1:14" ht="31.5" customHeight="1" x14ac:dyDescent="0.2">
      <c r="A18" s="35">
        <v>7</v>
      </c>
      <c r="B18" s="12" t="s">
        <v>279</v>
      </c>
      <c r="D18" s="185" t="str">
        <f t="shared" si="2"/>
        <v>2023</v>
      </c>
      <c r="F18" s="176">
        <v>0</v>
      </c>
      <c r="H18" s="181">
        <f t="shared" si="0"/>
        <v>0</v>
      </c>
      <c r="J18" s="177">
        <v>0</v>
      </c>
      <c r="K18" s="178"/>
      <c r="L18" s="176">
        <v>0</v>
      </c>
      <c r="M18" s="179"/>
      <c r="N18" s="180">
        <f t="shared" si="1"/>
        <v>0</v>
      </c>
    </row>
    <row r="19" spans="1:14" ht="31.5" customHeight="1" x14ac:dyDescent="0.2">
      <c r="A19" s="35">
        <v>8</v>
      </c>
      <c r="B19" s="12" t="s">
        <v>280</v>
      </c>
      <c r="D19" s="185" t="str">
        <f t="shared" si="2"/>
        <v>2023</v>
      </c>
      <c r="F19" s="176">
        <v>0</v>
      </c>
      <c r="H19" s="181">
        <f t="shared" si="0"/>
        <v>0</v>
      </c>
      <c r="J19" s="177">
        <v>0</v>
      </c>
      <c r="K19" s="178"/>
      <c r="L19" s="176">
        <v>0</v>
      </c>
      <c r="M19" s="179"/>
      <c r="N19" s="180">
        <f t="shared" si="1"/>
        <v>0</v>
      </c>
    </row>
    <row r="20" spans="1:14" ht="31.5" customHeight="1" x14ac:dyDescent="0.2">
      <c r="A20" s="35">
        <v>9</v>
      </c>
      <c r="B20" s="12" t="s">
        <v>281</v>
      </c>
      <c r="D20" s="185" t="str">
        <f t="shared" si="2"/>
        <v>2023</v>
      </c>
      <c r="F20" s="176">
        <v>0</v>
      </c>
      <c r="H20" s="181">
        <f t="shared" si="0"/>
        <v>0</v>
      </c>
      <c r="J20" s="177">
        <v>0</v>
      </c>
      <c r="K20" s="178"/>
      <c r="L20" s="176">
        <v>0</v>
      </c>
      <c r="M20" s="179"/>
      <c r="N20" s="180">
        <f t="shared" si="1"/>
        <v>0</v>
      </c>
    </row>
    <row r="21" spans="1:14" ht="31.5" customHeight="1" x14ac:dyDescent="0.2">
      <c r="A21" s="35">
        <v>10</v>
      </c>
      <c r="B21" s="12" t="s">
        <v>282</v>
      </c>
      <c r="D21" s="185" t="str">
        <f t="shared" si="2"/>
        <v>2023</v>
      </c>
      <c r="F21" s="176">
        <v>0</v>
      </c>
      <c r="H21" s="181">
        <f t="shared" si="0"/>
        <v>0</v>
      </c>
      <c r="J21" s="177">
        <v>0</v>
      </c>
      <c r="K21" s="178"/>
      <c r="L21" s="176">
        <v>0</v>
      </c>
      <c r="M21" s="179"/>
      <c r="N21" s="180">
        <f t="shared" si="1"/>
        <v>0</v>
      </c>
    </row>
    <row r="22" spans="1:14" ht="31.5" customHeight="1" x14ac:dyDescent="0.2">
      <c r="A22" s="35">
        <v>11</v>
      </c>
      <c r="B22" s="12" t="s">
        <v>283</v>
      </c>
      <c r="D22" s="185" t="str">
        <f t="shared" si="2"/>
        <v>2023</v>
      </c>
      <c r="F22" s="176">
        <v>0</v>
      </c>
      <c r="H22" s="181">
        <f t="shared" si="0"/>
        <v>0</v>
      </c>
      <c r="J22" s="177">
        <v>0</v>
      </c>
      <c r="K22" s="178"/>
      <c r="L22" s="176">
        <v>0</v>
      </c>
      <c r="M22" s="179"/>
      <c r="N22" s="180">
        <f t="shared" si="1"/>
        <v>0</v>
      </c>
    </row>
    <row r="23" spans="1:14" ht="31.5" customHeight="1" x14ac:dyDescent="0.2">
      <c r="A23" s="35">
        <v>12</v>
      </c>
      <c r="B23" s="12" t="s">
        <v>284</v>
      </c>
      <c r="D23" s="185" t="str">
        <f t="shared" si="2"/>
        <v>2023</v>
      </c>
      <c r="F23" s="176">
        <v>0</v>
      </c>
      <c r="H23" s="181">
        <f t="shared" si="0"/>
        <v>0</v>
      </c>
      <c r="J23" s="177">
        <v>0</v>
      </c>
      <c r="K23" s="178"/>
      <c r="L23" s="176">
        <v>0</v>
      </c>
      <c r="M23" s="179"/>
      <c r="N23" s="180">
        <f t="shared" si="1"/>
        <v>0</v>
      </c>
    </row>
    <row r="24" spans="1:14" ht="31.5" customHeight="1" thickBot="1" x14ac:dyDescent="0.3">
      <c r="A24" s="35">
        <v>13</v>
      </c>
      <c r="B24" s="28" t="s">
        <v>39</v>
      </c>
      <c r="F24" s="182">
        <f>SUM(F12:F23)</f>
        <v>0</v>
      </c>
      <c r="J24" s="183">
        <f>SUM(J12:J23)</f>
        <v>0</v>
      </c>
      <c r="K24" s="178"/>
      <c r="L24" s="182">
        <f>SUM(L12:L23)</f>
        <v>0</v>
      </c>
      <c r="M24" s="179"/>
      <c r="N24" s="182">
        <f>SUM(N12:N23)</f>
        <v>0</v>
      </c>
    </row>
    <row r="25" spans="1:14" ht="15.75" thickTop="1" x14ac:dyDescent="0.2"/>
    <row r="26" spans="1:14" ht="32.25" customHeight="1" x14ac:dyDescent="0.2">
      <c r="A26" s="35" t="s">
        <v>292</v>
      </c>
      <c r="B26" s="12" t="s">
        <v>293</v>
      </c>
      <c r="L26" s="177">
        <v>0</v>
      </c>
    </row>
  </sheetData>
  <mergeCells count="3">
    <mergeCell ref="A3:N3"/>
    <mergeCell ref="A4:N4"/>
    <mergeCell ref="A5:N5"/>
  </mergeCells>
  <printOptions horizontalCentered="1"/>
  <pageMargins left="0.5" right="0.5" top="1" bottom="1" header="0.5" footer="0.5"/>
  <pageSetup scale="92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AA7F2-D14B-4E22-A4A5-726BC396E9D4}">
  <sheetPr>
    <pageSetUpPr autoPageBreaks="0" fitToPage="1"/>
  </sheetPr>
  <dimension ref="A1:S26"/>
  <sheetViews>
    <sheetView showGridLines="0" showOutlineSymbols="0" zoomScale="75" zoomScaleNormal="75" workbookViewId="0">
      <selection activeCell="L26" sqref="L26"/>
    </sheetView>
  </sheetViews>
  <sheetFormatPr defaultColWidth="9.6640625" defaultRowHeight="15" x14ac:dyDescent="0.2"/>
  <cols>
    <col min="1" max="1" width="3.109375" style="75" bestFit="1" customWidth="1"/>
    <col min="2" max="2" width="15.6640625" style="12" customWidth="1"/>
    <col min="3" max="3" width="1.21875" style="12" customWidth="1"/>
    <col min="4" max="4" width="5.88671875" style="12" customWidth="1"/>
    <col min="5" max="5" width="1.21875" style="12" customWidth="1"/>
    <col min="6" max="6" width="10.5546875" style="12" customWidth="1"/>
    <col min="7" max="7" width="1.21875" style="12" customWidth="1"/>
    <col min="8" max="8" width="10.44140625" style="12" customWidth="1"/>
    <col min="9" max="9" width="1.21875" style="12" customWidth="1"/>
    <col min="10" max="10" width="13.33203125" style="12" customWidth="1"/>
    <col min="11" max="11" width="1.21875" style="12" customWidth="1"/>
    <col min="12" max="12" width="10.5546875" style="12" customWidth="1"/>
    <col min="13" max="13" width="1.21875" style="12" customWidth="1"/>
    <col min="14" max="14" width="9.6640625" style="12" customWidth="1"/>
    <col min="15" max="15" width="12.21875" style="12" customWidth="1"/>
    <col min="16" max="16384" width="9.6640625" style="12"/>
  </cols>
  <sheetData>
    <row r="1" spans="1:19" ht="17.25" customHeight="1" x14ac:dyDescent="0.25">
      <c r="N1" s="60" t="str">
        <f>IF(GeneralInfo!$B$13="","",GeneralInfo!$B$13)</f>
        <v/>
      </c>
    </row>
    <row r="2" spans="1:19" ht="17.25" customHeight="1" x14ac:dyDescent="0.25">
      <c r="N2" s="60" t="s">
        <v>247</v>
      </c>
    </row>
    <row r="3" spans="1:19" ht="17.25" customHeight="1" x14ac:dyDescent="0.25">
      <c r="A3" s="224">
        <f>GeneralInfo!B4</f>
        <v>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9" ht="17.25" customHeight="1" x14ac:dyDescent="0.25">
      <c r="A4" s="230" t="s">
        <v>288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91"/>
      <c r="P4" s="91"/>
      <c r="Q4" s="91"/>
      <c r="R4" s="91"/>
      <c r="S4" s="91"/>
    </row>
    <row r="5" spans="1:19" ht="17.25" customHeight="1" x14ac:dyDescent="0.25">
      <c r="A5" s="224" t="str">
        <f>"FOR THE PERIOD "&amp;TEXT(GeneralInfo!$B$14,"MM/DD/YYYY")&amp;" TO "&amp;TEXT(GeneralInfo!$B$15,"MM/DD/YYYY")</f>
        <v>FOR THE PERIOD 01/00/1900 TO 01/00/1900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9" ht="17.25" customHeight="1" x14ac:dyDescent="0.25">
      <c r="A6" s="162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60"/>
    </row>
    <row r="7" spans="1:19" ht="17.25" customHeight="1" x14ac:dyDescent="0.25">
      <c r="L7" s="28"/>
      <c r="M7" s="28"/>
    </row>
    <row r="8" spans="1:19" ht="17.25" customHeight="1" thickBot="1" x14ac:dyDescent="0.3">
      <c r="F8" s="163">
        <v>1</v>
      </c>
      <c r="H8" s="163">
        <v>2</v>
      </c>
      <c r="J8" s="163">
        <v>3</v>
      </c>
      <c r="K8" s="163"/>
      <c r="L8" s="163">
        <v>4</v>
      </c>
      <c r="N8" s="163">
        <v>5</v>
      </c>
    </row>
    <row r="9" spans="1:19" ht="17.25" customHeight="1" x14ac:dyDescent="0.25">
      <c r="F9" s="164" t="s">
        <v>180</v>
      </c>
      <c r="G9" s="165"/>
      <c r="H9" s="166" t="s">
        <v>286</v>
      </c>
      <c r="I9" s="165"/>
      <c r="J9" s="167" t="s">
        <v>30</v>
      </c>
      <c r="K9" s="161"/>
      <c r="L9" s="168" t="s">
        <v>268</v>
      </c>
      <c r="N9" s="168" t="s">
        <v>29</v>
      </c>
    </row>
    <row r="10" spans="1:19" ht="17.25" customHeight="1" x14ac:dyDescent="0.25">
      <c r="F10" s="169" t="s">
        <v>55</v>
      </c>
      <c r="H10" s="161" t="s">
        <v>287</v>
      </c>
      <c r="J10" s="170" t="s">
        <v>267</v>
      </c>
      <c r="K10" s="161"/>
      <c r="L10" s="171" t="s">
        <v>25</v>
      </c>
      <c r="N10" s="171" t="s">
        <v>269</v>
      </c>
    </row>
    <row r="11" spans="1:19" ht="17.25" customHeight="1" thickBot="1" x14ac:dyDescent="0.3">
      <c r="B11" s="160" t="s">
        <v>270</v>
      </c>
      <c r="D11" s="160" t="s">
        <v>271</v>
      </c>
      <c r="F11" s="172" t="s">
        <v>31</v>
      </c>
      <c r="G11" s="173"/>
      <c r="H11" s="160" t="s">
        <v>272</v>
      </c>
      <c r="I11" s="173"/>
      <c r="J11" s="174"/>
      <c r="K11" s="161"/>
      <c r="L11" s="175" t="s">
        <v>269</v>
      </c>
      <c r="N11" s="175" t="s">
        <v>273</v>
      </c>
    </row>
    <row r="12" spans="1:19" ht="31.5" customHeight="1" x14ac:dyDescent="0.2">
      <c r="A12" s="35">
        <v>1</v>
      </c>
      <c r="B12" s="12" t="s">
        <v>274</v>
      </c>
      <c r="D12" s="185" t="str">
        <f>'Sch E'!D12</f>
        <v>2023</v>
      </c>
      <c r="F12" s="176">
        <v>0</v>
      </c>
      <c r="H12" s="177">
        <v>0</v>
      </c>
      <c r="J12" s="177">
        <v>0</v>
      </c>
      <c r="K12" s="178"/>
      <c r="L12" s="176">
        <v>0</v>
      </c>
      <c r="M12" s="179"/>
      <c r="N12" s="180">
        <f>F12+L12</f>
        <v>0</v>
      </c>
    </row>
    <row r="13" spans="1:19" ht="31.5" customHeight="1" x14ac:dyDescent="0.2">
      <c r="A13" s="35">
        <v>2</v>
      </c>
      <c r="B13" s="12" t="s">
        <v>275</v>
      </c>
      <c r="D13" s="185" t="str">
        <f>D12</f>
        <v>2023</v>
      </c>
      <c r="F13" s="176">
        <v>0</v>
      </c>
      <c r="H13" s="181">
        <f t="shared" ref="H13:H23" si="0">H12</f>
        <v>0</v>
      </c>
      <c r="J13" s="177">
        <v>0</v>
      </c>
      <c r="K13" s="178"/>
      <c r="L13" s="176">
        <v>0</v>
      </c>
      <c r="M13" s="179"/>
      <c r="N13" s="180">
        <f t="shared" ref="N13:N23" si="1">F13+L13</f>
        <v>0</v>
      </c>
    </row>
    <row r="14" spans="1:19" ht="31.5" customHeight="1" x14ac:dyDescent="0.2">
      <c r="A14" s="35">
        <v>3</v>
      </c>
      <c r="B14" s="12" t="s">
        <v>276</v>
      </c>
      <c r="D14" s="185" t="str">
        <f t="shared" ref="D14:D23" si="2">D13</f>
        <v>2023</v>
      </c>
      <c r="F14" s="176">
        <v>0</v>
      </c>
      <c r="H14" s="181">
        <f t="shared" si="0"/>
        <v>0</v>
      </c>
      <c r="J14" s="177">
        <v>0</v>
      </c>
      <c r="K14" s="178"/>
      <c r="L14" s="176">
        <v>0</v>
      </c>
      <c r="M14" s="179"/>
      <c r="N14" s="180">
        <f t="shared" si="1"/>
        <v>0</v>
      </c>
    </row>
    <row r="15" spans="1:19" ht="31.5" customHeight="1" x14ac:dyDescent="0.2">
      <c r="A15" s="35">
        <v>4</v>
      </c>
      <c r="B15" s="12" t="s">
        <v>277</v>
      </c>
      <c r="D15" s="185" t="str">
        <f t="shared" si="2"/>
        <v>2023</v>
      </c>
      <c r="F15" s="176">
        <v>0</v>
      </c>
      <c r="H15" s="181">
        <f t="shared" si="0"/>
        <v>0</v>
      </c>
      <c r="J15" s="177">
        <v>0</v>
      </c>
      <c r="K15" s="178"/>
      <c r="L15" s="176">
        <v>0</v>
      </c>
      <c r="M15" s="179"/>
      <c r="N15" s="180">
        <f t="shared" si="1"/>
        <v>0</v>
      </c>
    </row>
    <row r="16" spans="1:19" ht="31.5" customHeight="1" x14ac:dyDescent="0.2">
      <c r="A16" s="35">
        <v>5</v>
      </c>
      <c r="B16" s="12" t="s">
        <v>0</v>
      </c>
      <c r="D16" s="185" t="str">
        <f t="shared" si="2"/>
        <v>2023</v>
      </c>
      <c r="F16" s="176">
        <v>0</v>
      </c>
      <c r="H16" s="181">
        <f t="shared" si="0"/>
        <v>0</v>
      </c>
      <c r="J16" s="177">
        <v>0</v>
      </c>
      <c r="K16" s="178"/>
      <c r="L16" s="176">
        <v>0</v>
      </c>
      <c r="M16" s="179"/>
      <c r="N16" s="180">
        <f t="shared" si="1"/>
        <v>0</v>
      </c>
    </row>
    <row r="17" spans="1:14" ht="31.5" customHeight="1" x14ac:dyDescent="0.2">
      <c r="A17" s="35">
        <v>6</v>
      </c>
      <c r="B17" s="12" t="s">
        <v>278</v>
      </c>
      <c r="D17" s="185" t="str">
        <f t="shared" si="2"/>
        <v>2023</v>
      </c>
      <c r="F17" s="176">
        <v>0</v>
      </c>
      <c r="H17" s="181">
        <f t="shared" si="0"/>
        <v>0</v>
      </c>
      <c r="J17" s="177">
        <v>0</v>
      </c>
      <c r="K17" s="178"/>
      <c r="L17" s="176">
        <v>0</v>
      </c>
      <c r="M17" s="179"/>
      <c r="N17" s="180">
        <f t="shared" si="1"/>
        <v>0</v>
      </c>
    </row>
    <row r="18" spans="1:14" ht="31.5" customHeight="1" x14ac:dyDescent="0.2">
      <c r="A18" s="35">
        <v>7</v>
      </c>
      <c r="B18" s="12" t="s">
        <v>279</v>
      </c>
      <c r="D18" s="185" t="str">
        <f t="shared" si="2"/>
        <v>2023</v>
      </c>
      <c r="F18" s="176">
        <v>0</v>
      </c>
      <c r="H18" s="181">
        <f t="shared" si="0"/>
        <v>0</v>
      </c>
      <c r="J18" s="177">
        <v>0</v>
      </c>
      <c r="K18" s="178"/>
      <c r="L18" s="176">
        <v>0</v>
      </c>
      <c r="M18" s="179"/>
      <c r="N18" s="180">
        <f t="shared" si="1"/>
        <v>0</v>
      </c>
    </row>
    <row r="19" spans="1:14" ht="31.5" customHeight="1" x14ac:dyDescent="0.2">
      <c r="A19" s="35">
        <v>8</v>
      </c>
      <c r="B19" s="12" t="s">
        <v>280</v>
      </c>
      <c r="D19" s="185" t="str">
        <f t="shared" si="2"/>
        <v>2023</v>
      </c>
      <c r="F19" s="176">
        <v>0</v>
      </c>
      <c r="H19" s="181">
        <f t="shared" si="0"/>
        <v>0</v>
      </c>
      <c r="J19" s="177">
        <v>0</v>
      </c>
      <c r="K19" s="178"/>
      <c r="L19" s="176">
        <v>0</v>
      </c>
      <c r="M19" s="179"/>
      <c r="N19" s="180">
        <f t="shared" si="1"/>
        <v>0</v>
      </c>
    </row>
    <row r="20" spans="1:14" ht="31.5" customHeight="1" x14ac:dyDescent="0.2">
      <c r="A20" s="35">
        <v>9</v>
      </c>
      <c r="B20" s="12" t="s">
        <v>281</v>
      </c>
      <c r="D20" s="185" t="str">
        <f t="shared" si="2"/>
        <v>2023</v>
      </c>
      <c r="F20" s="176">
        <v>0</v>
      </c>
      <c r="H20" s="181">
        <f t="shared" si="0"/>
        <v>0</v>
      </c>
      <c r="J20" s="177">
        <v>0</v>
      </c>
      <c r="K20" s="178"/>
      <c r="L20" s="176">
        <v>0</v>
      </c>
      <c r="M20" s="179"/>
      <c r="N20" s="180">
        <f t="shared" si="1"/>
        <v>0</v>
      </c>
    </row>
    <row r="21" spans="1:14" ht="31.5" customHeight="1" x14ac:dyDescent="0.2">
      <c r="A21" s="35">
        <v>10</v>
      </c>
      <c r="B21" s="12" t="s">
        <v>282</v>
      </c>
      <c r="D21" s="185" t="str">
        <f t="shared" si="2"/>
        <v>2023</v>
      </c>
      <c r="F21" s="176">
        <v>0</v>
      </c>
      <c r="H21" s="181">
        <f t="shared" si="0"/>
        <v>0</v>
      </c>
      <c r="J21" s="177">
        <v>0</v>
      </c>
      <c r="K21" s="178"/>
      <c r="L21" s="176">
        <v>0</v>
      </c>
      <c r="M21" s="179"/>
      <c r="N21" s="180">
        <f t="shared" si="1"/>
        <v>0</v>
      </c>
    </row>
    <row r="22" spans="1:14" ht="31.5" customHeight="1" x14ac:dyDescent="0.2">
      <c r="A22" s="35">
        <v>11</v>
      </c>
      <c r="B22" s="12" t="s">
        <v>283</v>
      </c>
      <c r="D22" s="185" t="str">
        <f t="shared" si="2"/>
        <v>2023</v>
      </c>
      <c r="F22" s="176">
        <v>0</v>
      </c>
      <c r="H22" s="181">
        <f t="shared" si="0"/>
        <v>0</v>
      </c>
      <c r="J22" s="177">
        <v>0</v>
      </c>
      <c r="K22" s="178"/>
      <c r="L22" s="176">
        <v>0</v>
      </c>
      <c r="M22" s="179"/>
      <c r="N22" s="180">
        <f t="shared" si="1"/>
        <v>0</v>
      </c>
    </row>
    <row r="23" spans="1:14" ht="31.5" customHeight="1" x14ac:dyDescent="0.2">
      <c r="A23" s="35">
        <v>12</v>
      </c>
      <c r="B23" s="12" t="s">
        <v>284</v>
      </c>
      <c r="D23" s="185" t="str">
        <f t="shared" si="2"/>
        <v>2023</v>
      </c>
      <c r="F23" s="176">
        <v>0</v>
      </c>
      <c r="H23" s="181">
        <f t="shared" si="0"/>
        <v>0</v>
      </c>
      <c r="J23" s="177">
        <v>0</v>
      </c>
      <c r="K23" s="178"/>
      <c r="L23" s="176">
        <v>0</v>
      </c>
      <c r="M23" s="179"/>
      <c r="N23" s="180">
        <f t="shared" si="1"/>
        <v>0</v>
      </c>
    </row>
    <row r="24" spans="1:14" ht="31.5" customHeight="1" thickBot="1" x14ac:dyDescent="0.3">
      <c r="A24" s="35">
        <v>13</v>
      </c>
      <c r="B24" s="28" t="s">
        <v>39</v>
      </c>
      <c r="F24" s="182">
        <f>SUM(F12:F23)</f>
        <v>0</v>
      </c>
      <c r="J24" s="183">
        <f>SUM(J12:J23)</f>
        <v>0</v>
      </c>
      <c r="K24" s="178"/>
      <c r="L24" s="182">
        <f>SUM(L12:L23)</f>
        <v>0</v>
      </c>
      <c r="M24" s="179"/>
      <c r="N24" s="182">
        <f>SUM(N12:N23)</f>
        <v>0</v>
      </c>
    </row>
    <row r="25" spans="1:14" ht="15.75" thickTop="1" x14ac:dyDescent="0.2"/>
    <row r="26" spans="1:14" ht="32.25" customHeight="1" x14ac:dyDescent="0.2">
      <c r="A26" s="35" t="s">
        <v>292</v>
      </c>
      <c r="B26" s="12" t="s">
        <v>293</v>
      </c>
      <c r="L26" s="177">
        <v>0</v>
      </c>
    </row>
  </sheetData>
  <mergeCells count="3">
    <mergeCell ref="A3:N3"/>
    <mergeCell ref="A4:N4"/>
    <mergeCell ref="A5:N5"/>
  </mergeCells>
  <printOptions horizontalCentered="1"/>
  <pageMargins left="0.5" right="0.5" top="1" bottom="1" header="0.5" footer="0.5"/>
  <pageSetup scale="92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pageSetUpPr autoPageBreaks="0" fitToPage="1"/>
  </sheetPr>
  <dimension ref="A1:K34"/>
  <sheetViews>
    <sheetView showGridLines="0" showOutlineSymbols="0" zoomScale="75" zoomScaleNormal="75" workbookViewId="0">
      <selection activeCell="C13" sqref="C13"/>
    </sheetView>
  </sheetViews>
  <sheetFormatPr defaultColWidth="9.6640625" defaultRowHeight="15" x14ac:dyDescent="0.2"/>
  <cols>
    <col min="1" max="1" width="7.44140625" style="16" customWidth="1"/>
    <col min="2" max="2" width="1.44140625" style="16" customWidth="1"/>
    <col min="3" max="3" width="26.44140625" style="16" customWidth="1"/>
    <col min="4" max="4" width="1.44140625" style="16" customWidth="1"/>
    <col min="5" max="5" width="12.6640625" style="16" customWidth="1"/>
    <col min="6" max="6" width="2.33203125" style="17" customWidth="1"/>
    <col min="7" max="7" width="14.6640625" style="16" customWidth="1"/>
    <col min="8" max="8" width="1.44140625" style="16" customWidth="1"/>
    <col min="9" max="9" width="22.88671875" style="16" customWidth="1"/>
    <col min="10" max="10" width="1.44140625" style="16" customWidth="1"/>
    <col min="11" max="11" width="12.6640625" style="16" customWidth="1"/>
    <col min="12" max="16384" width="9.6640625" style="16"/>
  </cols>
  <sheetData>
    <row r="1" spans="1:11" ht="15.75" x14ac:dyDescent="0.25">
      <c r="K1" s="40" t="str">
        <f>IF(GeneralInfo!$B$13="","",GeneralInfo!$B$13)</f>
        <v/>
      </c>
    </row>
    <row r="2" spans="1:11" ht="15.75" x14ac:dyDescent="0.25">
      <c r="K2" s="73" t="s">
        <v>139</v>
      </c>
    </row>
    <row r="3" spans="1:11" ht="15.75" customHeight="1" x14ac:dyDescent="0.25">
      <c r="A3" s="234">
        <f>GeneralInfo!$B$4</f>
        <v>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15.75" x14ac:dyDescent="0.25">
      <c r="A4" s="234" t="s">
        <v>144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15.75" x14ac:dyDescent="0.25">
      <c r="A5" s="234" t="str">
        <f>"FOR THE PERIOD "&amp;TEXT(GeneralInfo!$B$14,"MM/DD/YYYY")&amp;" TO "&amp;TEXT(GeneralInfo!$B$15,"MM/DD/YYYY")</f>
        <v>FOR THE PERIOD 01/00/1900 TO 01/00/1900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1" x14ac:dyDescent="0.2">
      <c r="C6" s="19"/>
    </row>
    <row r="7" spans="1:11" ht="15.75" x14ac:dyDescent="0.25">
      <c r="A7" s="70" t="s">
        <v>134</v>
      </c>
      <c r="B7" s="27"/>
      <c r="C7" s="70" t="s">
        <v>135</v>
      </c>
      <c r="D7" s="27"/>
      <c r="E7" s="70" t="s">
        <v>136</v>
      </c>
      <c r="F7" s="27"/>
      <c r="G7" s="70" t="s">
        <v>124</v>
      </c>
      <c r="H7" s="27"/>
      <c r="I7" s="70" t="s">
        <v>125</v>
      </c>
      <c r="J7" s="27"/>
      <c r="K7" s="70" t="s">
        <v>126</v>
      </c>
    </row>
    <row r="8" spans="1:11" ht="15.75" x14ac:dyDescent="0.25">
      <c r="A8" s="74" t="s">
        <v>145</v>
      </c>
      <c r="B8" s="20"/>
      <c r="C8" s="20"/>
      <c r="D8" s="20"/>
      <c r="E8" s="20"/>
      <c r="F8" s="21"/>
      <c r="G8" s="20"/>
      <c r="H8" s="20"/>
      <c r="I8" s="20"/>
      <c r="J8" s="20"/>
      <c r="K8" s="20"/>
    </row>
    <row r="9" spans="1:11" ht="16.5" thickBot="1" x14ac:dyDescent="0.3">
      <c r="A9" s="22" t="s">
        <v>60</v>
      </c>
      <c r="B9" s="20"/>
      <c r="C9" s="23" t="s">
        <v>146</v>
      </c>
      <c r="D9" s="21"/>
      <c r="E9" s="23" t="s">
        <v>30</v>
      </c>
      <c r="F9" s="21"/>
      <c r="G9" s="23" t="s">
        <v>61</v>
      </c>
      <c r="H9" s="21"/>
      <c r="I9" s="23" t="s">
        <v>62</v>
      </c>
      <c r="J9" s="21"/>
      <c r="K9" s="23" t="s">
        <v>30</v>
      </c>
    </row>
    <row r="10" spans="1:11" ht="30.75" customHeight="1" x14ac:dyDescent="0.2">
      <c r="A10" s="62"/>
      <c r="C10" s="65"/>
      <c r="E10" s="67"/>
      <c r="F10" s="24"/>
      <c r="G10" s="62"/>
      <c r="I10" s="65"/>
      <c r="K10" s="67"/>
    </row>
    <row r="11" spans="1:11" ht="30.75" customHeight="1" x14ac:dyDescent="0.2">
      <c r="A11" s="63"/>
      <c r="C11" s="66"/>
      <c r="E11" s="68"/>
      <c r="F11" s="24"/>
      <c r="G11" s="63"/>
      <c r="I11" s="66"/>
      <c r="K11" s="68"/>
    </row>
    <row r="12" spans="1:11" ht="30.75" customHeight="1" x14ac:dyDescent="0.2">
      <c r="A12" s="63"/>
      <c r="C12" s="66"/>
      <c r="E12" s="68"/>
      <c r="F12" s="24"/>
      <c r="G12" s="63"/>
      <c r="I12" s="66"/>
      <c r="K12" s="68"/>
    </row>
    <row r="13" spans="1:11" ht="30.75" customHeight="1" x14ac:dyDescent="0.2">
      <c r="A13" s="63"/>
      <c r="C13" s="66"/>
      <c r="E13" s="68"/>
      <c r="F13" s="24"/>
      <c r="G13" s="63"/>
      <c r="I13" s="66"/>
      <c r="K13" s="68"/>
    </row>
    <row r="14" spans="1:11" ht="30.75" customHeight="1" x14ac:dyDescent="0.2">
      <c r="A14" s="63"/>
      <c r="C14" s="66"/>
      <c r="E14" s="68"/>
      <c r="F14" s="24"/>
      <c r="G14" s="63"/>
      <c r="I14" s="66"/>
      <c r="K14" s="68"/>
    </row>
    <row r="15" spans="1:11" ht="30.75" customHeight="1" x14ac:dyDescent="0.2">
      <c r="A15" s="63"/>
      <c r="C15" s="66"/>
      <c r="E15" s="68"/>
      <c r="F15" s="24"/>
      <c r="G15" s="63"/>
      <c r="I15" s="66"/>
      <c r="K15" s="68"/>
    </row>
    <row r="16" spans="1:11" ht="30.75" customHeight="1" x14ac:dyDescent="0.2">
      <c r="A16" s="63"/>
      <c r="C16" s="66"/>
      <c r="E16" s="68"/>
      <c r="F16" s="24"/>
      <c r="G16" s="63"/>
      <c r="I16" s="66"/>
      <c r="K16" s="68"/>
    </row>
    <row r="17" spans="1:11" ht="30.75" customHeight="1" x14ac:dyDescent="0.2">
      <c r="A17" s="63"/>
      <c r="C17" s="66"/>
      <c r="E17" s="68"/>
      <c r="F17" s="24"/>
      <c r="G17" s="63"/>
      <c r="I17" s="66"/>
      <c r="K17" s="68"/>
    </row>
    <row r="18" spans="1:11" ht="30.75" customHeight="1" x14ac:dyDescent="0.2">
      <c r="A18" s="63"/>
      <c r="C18" s="66"/>
      <c r="E18" s="68"/>
      <c r="F18" s="24"/>
      <c r="G18" s="63"/>
      <c r="I18" s="66"/>
      <c r="K18" s="68"/>
    </row>
    <row r="19" spans="1:11" ht="30.75" customHeight="1" x14ac:dyDescent="0.2">
      <c r="A19" s="63"/>
      <c r="C19" s="66"/>
      <c r="E19" s="68"/>
      <c r="F19" s="24"/>
      <c r="G19" s="63"/>
      <c r="I19" s="66"/>
      <c r="K19" s="68"/>
    </row>
    <row r="20" spans="1:11" ht="30.75" customHeight="1" x14ac:dyDescent="0.2">
      <c r="A20" s="63"/>
      <c r="C20" s="66"/>
      <c r="E20" s="68"/>
      <c r="F20" s="24"/>
      <c r="G20" s="63"/>
      <c r="I20" s="66"/>
      <c r="K20" s="68"/>
    </row>
    <row r="21" spans="1:11" ht="30.75" customHeight="1" x14ac:dyDescent="0.2">
      <c r="A21" s="63"/>
      <c r="C21" s="66"/>
      <c r="E21" s="68"/>
      <c r="F21" s="24"/>
      <c r="G21" s="63"/>
      <c r="I21" s="66"/>
      <c r="K21" s="68"/>
    </row>
    <row r="22" spans="1:11" ht="30.75" customHeight="1" x14ac:dyDescent="0.2">
      <c r="A22" s="63"/>
      <c r="C22" s="66"/>
      <c r="E22" s="68"/>
      <c r="F22" s="24"/>
      <c r="G22" s="63"/>
      <c r="I22" s="66"/>
      <c r="K22" s="68"/>
    </row>
    <row r="23" spans="1:11" ht="30.75" customHeight="1" x14ac:dyDescent="0.2">
      <c r="A23" s="63"/>
      <c r="C23" s="66"/>
      <c r="E23" s="68"/>
      <c r="F23" s="24"/>
      <c r="G23" s="63"/>
      <c r="I23" s="66"/>
      <c r="K23" s="68"/>
    </row>
    <row r="24" spans="1:11" ht="30.75" customHeight="1" x14ac:dyDescent="0.2">
      <c r="A24" s="63"/>
      <c r="C24" s="66"/>
      <c r="E24" s="68"/>
      <c r="F24" s="24"/>
      <c r="G24" s="63"/>
      <c r="I24" s="66"/>
      <c r="K24" s="68"/>
    </row>
    <row r="25" spans="1:11" ht="30.75" customHeight="1" x14ac:dyDescent="0.2">
      <c r="A25" s="63"/>
      <c r="C25" s="66"/>
      <c r="E25" s="68"/>
      <c r="F25" s="24"/>
      <c r="G25" s="63"/>
      <c r="I25" s="66"/>
      <c r="K25" s="68"/>
    </row>
    <row r="26" spans="1:11" ht="30.75" customHeight="1" x14ac:dyDescent="0.2">
      <c r="A26" s="63"/>
      <c r="C26" s="66"/>
      <c r="E26" s="68"/>
      <c r="F26" s="24"/>
      <c r="G26" s="63"/>
      <c r="I26" s="66"/>
      <c r="K26" s="68"/>
    </row>
    <row r="27" spans="1:11" ht="30.75" customHeight="1" x14ac:dyDescent="0.2">
      <c r="A27" s="63"/>
      <c r="C27" s="66"/>
      <c r="E27" s="68"/>
      <c r="F27" s="24"/>
      <c r="G27" s="63"/>
      <c r="I27" s="66"/>
      <c r="K27" s="68"/>
    </row>
    <row r="28" spans="1:11" ht="30.75" customHeight="1" x14ac:dyDescent="0.2">
      <c r="A28" s="63"/>
      <c r="C28" s="66"/>
      <c r="E28" s="68"/>
      <c r="F28" s="24"/>
      <c r="G28" s="63"/>
      <c r="I28" s="66"/>
      <c r="K28" s="68"/>
    </row>
    <row r="29" spans="1:11" ht="30.75" customHeight="1" x14ac:dyDescent="0.2">
      <c r="A29" s="63"/>
      <c r="C29" s="66"/>
      <c r="E29" s="68"/>
      <c r="F29" s="24"/>
      <c r="G29" s="63"/>
      <c r="I29" s="66"/>
      <c r="K29" s="68"/>
    </row>
    <row r="30" spans="1:11" ht="30.75" customHeight="1" x14ac:dyDescent="0.2">
      <c r="A30" s="64"/>
      <c r="C30" s="19"/>
      <c r="E30" s="69"/>
      <c r="F30" s="24"/>
      <c r="G30" s="64"/>
      <c r="I30" s="19"/>
      <c r="K30" s="69"/>
    </row>
    <row r="31" spans="1:11" x14ac:dyDescent="0.2">
      <c r="A31" s="26"/>
      <c r="C31" s="25"/>
      <c r="E31" s="25"/>
      <c r="G31" s="25"/>
      <c r="I31" s="25"/>
      <c r="K31" s="25"/>
    </row>
    <row r="33" spans="1:3" ht="15.75" x14ac:dyDescent="0.25">
      <c r="A33" s="18" t="s">
        <v>63</v>
      </c>
      <c r="B33" s="20"/>
      <c r="C33" s="16" t="s">
        <v>262</v>
      </c>
    </row>
    <row r="34" spans="1:3" ht="15.75" x14ac:dyDescent="0.25">
      <c r="A34" s="20"/>
      <c r="B34" s="20"/>
      <c r="C34" s="16" t="s">
        <v>263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6:J48"/>
  <sheetViews>
    <sheetView showGridLines="0" showOutlineSymbols="0" zoomScale="75" zoomScaleNormal="75" workbookViewId="0">
      <selection activeCell="A18" sqref="A18"/>
    </sheetView>
  </sheetViews>
  <sheetFormatPr defaultColWidth="9.6640625" defaultRowHeight="15" x14ac:dyDescent="0.2"/>
  <cols>
    <col min="1" max="1" width="18.6640625" customWidth="1"/>
    <col min="2" max="2" width="17.6640625" customWidth="1"/>
    <col min="3" max="3" width="3.109375" customWidth="1"/>
    <col min="4" max="4" width="8.44140625" customWidth="1"/>
    <col min="5" max="5" width="10.44140625" customWidth="1"/>
    <col min="6" max="6" width="12.5546875" customWidth="1"/>
    <col min="7" max="7" width="10.6640625" customWidth="1"/>
    <col min="8" max="8" width="6" customWidth="1"/>
    <col min="9" max="9" width="8.77734375" customWidth="1"/>
    <col min="10" max="10" width="6.21875" customWidth="1"/>
    <col min="11" max="15" width="9.6640625" customWidth="1"/>
    <col min="16" max="16" width="12.21875" customWidth="1"/>
    <col min="17" max="17" width="9.6640625" customWidth="1"/>
    <col min="18" max="18" width="12.21875" customWidth="1"/>
  </cols>
  <sheetData>
    <row r="6" spans="2:10" ht="23.25" x14ac:dyDescent="0.35">
      <c r="B6" s="28"/>
      <c r="C6" s="221" t="s">
        <v>23</v>
      </c>
      <c r="D6" s="221"/>
      <c r="E6" s="221"/>
      <c r="F6" s="221"/>
      <c r="G6" s="221"/>
      <c r="H6" s="221"/>
      <c r="I6" s="221"/>
      <c r="J6" s="221"/>
    </row>
    <row r="7" spans="2:10" ht="23.25" x14ac:dyDescent="0.35">
      <c r="B7" s="28"/>
      <c r="C7" s="221" t="s">
        <v>64</v>
      </c>
      <c r="D7" s="221"/>
      <c r="E7" s="221"/>
      <c r="F7" s="221"/>
      <c r="G7" s="221"/>
      <c r="H7" s="221"/>
      <c r="I7" s="221"/>
      <c r="J7" s="221"/>
    </row>
    <row r="8" spans="2:10" ht="23.25" x14ac:dyDescent="0.35">
      <c r="B8" s="28"/>
      <c r="C8" s="221" t="s">
        <v>142</v>
      </c>
      <c r="D8" s="221"/>
      <c r="E8" s="221"/>
      <c r="F8" s="221"/>
      <c r="G8" s="221"/>
      <c r="H8" s="221"/>
      <c r="I8" s="221"/>
      <c r="J8" s="221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39" t="s">
        <v>92</v>
      </c>
      <c r="D15" s="222">
        <f>GeneralInfo!B4</f>
        <v>0</v>
      </c>
      <c r="E15" s="222"/>
      <c r="F15" s="222"/>
      <c r="G15" s="222"/>
      <c r="H15" s="1"/>
      <c r="I15" s="1"/>
    </row>
    <row r="16" spans="2:10" ht="15.75" x14ac:dyDescent="0.25">
      <c r="B16" s="28" t="s">
        <v>91</v>
      </c>
      <c r="D16" s="223" t="str">
        <f>TEXT(GeneralInfo!B14,"mm/dd/yyyy")&amp; " to "&amp;TEXT(GeneralInfo!B15,"mm/dd/yyyy")</f>
        <v>01/00/1900 to 01/00/1900</v>
      </c>
      <c r="E16" s="223"/>
      <c r="F16" s="223"/>
      <c r="G16" s="223"/>
      <c r="H16" s="28"/>
      <c r="I16" s="28"/>
      <c r="J16" s="28"/>
    </row>
    <row r="20" spans="1:10" s="186" customFormat="1" ht="15.75" x14ac:dyDescent="0.25">
      <c r="A20" s="220" t="str">
        <f>UPPER("misrepresentation or falsification of any information contained in this cost report may be")</f>
        <v>MISREPRESENTATION OR FALSIFICATION OF ANY INFORMATION CONTAINED IN THIS COST REPORT MAY BE</v>
      </c>
      <c r="B20" s="220"/>
      <c r="C20" s="220"/>
      <c r="D20" s="220"/>
      <c r="E20" s="220"/>
      <c r="F20" s="220"/>
      <c r="G20" s="220"/>
      <c r="H20" s="220"/>
      <c r="I20" s="220"/>
      <c r="J20" s="220"/>
    </row>
    <row r="21" spans="1:10" s="186" customFormat="1" ht="15.75" x14ac:dyDescent="0.25">
      <c r="A21" s="220" t="str">
        <f>UPPER("punishable by criminal, civil and administrative action, fine and/or imprisonment under state")</f>
        <v>PUNISHABLE BY CRIMINAL, CIVIL AND ADMINISTRATIVE ACTION, FINE AND/OR IMPRISONMENT UNDER STATE</v>
      </c>
      <c r="B21" s="220"/>
      <c r="C21" s="220"/>
      <c r="D21" s="220"/>
      <c r="E21" s="220"/>
      <c r="F21" s="220"/>
      <c r="G21" s="220"/>
      <c r="H21" s="220"/>
      <c r="I21" s="220"/>
      <c r="J21" s="220"/>
    </row>
    <row r="22" spans="1:10" s="186" customFormat="1" ht="15.75" x14ac:dyDescent="0.25">
      <c r="A22" s="220" t="str">
        <f>UPPER("or federal law. Furthermore, if services identified in this report were provided or procured")</f>
        <v>OR FEDERAL LAW. FURTHERMORE, IF SERVICES IDENTIFIED IN THIS REPORT WERE PROVIDED OR PROCURED</v>
      </c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0" s="186" customFormat="1" ht="15.75" x14ac:dyDescent="0.25">
      <c r="A23" s="220" t="str">
        <f>UPPER("through the payment directly or indirectly of a kickback or were otherwise illegal, criminal,")</f>
        <v>THROUGH THE PAYMENT DIRECTLY OR INDIRECTLY OF A KICKBACK OR WERE OTHERWISE ILLEGAL, CRIMINAL,</v>
      </c>
      <c r="B23" s="220"/>
      <c r="C23" s="220"/>
      <c r="D23" s="220"/>
      <c r="E23" s="220"/>
      <c r="F23" s="220"/>
      <c r="G23" s="220"/>
      <c r="H23" s="220"/>
      <c r="I23" s="220"/>
      <c r="J23" s="220"/>
    </row>
    <row r="24" spans="1:10" s="186" customFormat="1" ht="15.75" x14ac:dyDescent="0.25">
      <c r="A24" s="220" t="str">
        <f>UPPER("civil and administrative action, fines and/or imprisonment may result.")</f>
        <v>CIVIL AND ADMINISTRATIVE ACTION, FINES AND/OR IMPRISONMENT MAY RESULT.</v>
      </c>
      <c r="B24" s="220"/>
      <c r="C24" s="220"/>
      <c r="D24" s="220"/>
      <c r="E24" s="220"/>
      <c r="F24" s="220"/>
      <c r="G24" s="220"/>
      <c r="H24" s="220"/>
      <c r="I24" s="220"/>
      <c r="J24" s="220"/>
    </row>
    <row r="27" spans="1:10" ht="15.75" x14ac:dyDescent="0.25">
      <c r="A27" s="224" t="s">
        <v>58</v>
      </c>
      <c r="B27" s="224"/>
      <c r="C27" s="224"/>
      <c r="D27" s="224"/>
      <c r="E27" s="224"/>
      <c r="F27" s="224"/>
      <c r="G27" s="224"/>
      <c r="H27" s="224"/>
      <c r="I27" s="224"/>
      <c r="J27" s="224"/>
    </row>
    <row r="28" spans="1:10" x14ac:dyDescent="0.2">
      <c r="A28" s="226" t="s">
        <v>93</v>
      </c>
      <c r="B28" s="226"/>
      <c r="C28" s="226"/>
      <c r="D28" s="226"/>
      <c r="E28" s="226"/>
      <c r="F28" s="226"/>
      <c r="G28" s="226"/>
      <c r="H28" s="226"/>
      <c r="I28" s="226"/>
      <c r="J28" s="226"/>
    </row>
    <row r="29" spans="1:10" x14ac:dyDescent="0.2">
      <c r="A29" s="226"/>
      <c r="B29" s="226"/>
      <c r="C29" s="226"/>
      <c r="D29" s="226"/>
      <c r="E29" s="226"/>
      <c r="F29" s="226"/>
      <c r="G29" s="226"/>
      <c r="H29" s="226"/>
      <c r="I29" s="226"/>
      <c r="J29" s="226"/>
    </row>
    <row r="30" spans="1:10" x14ac:dyDescent="0.2">
      <c r="A30" s="226"/>
      <c r="B30" s="226"/>
      <c r="C30" s="226"/>
      <c r="D30" s="226"/>
      <c r="E30" s="226"/>
      <c r="F30" s="226"/>
      <c r="G30" s="226"/>
      <c r="H30" s="226"/>
      <c r="I30" s="226"/>
      <c r="J30" s="226"/>
    </row>
    <row r="31" spans="1:10" x14ac:dyDescent="0.2">
      <c r="A31" s="226"/>
      <c r="B31" s="226"/>
      <c r="C31" s="226"/>
      <c r="D31" s="226"/>
      <c r="E31" s="226"/>
      <c r="F31" s="226"/>
      <c r="G31" s="226"/>
      <c r="H31" s="226"/>
      <c r="I31" s="226"/>
      <c r="J31" s="226"/>
    </row>
    <row r="32" spans="1:10" x14ac:dyDescent="0.2">
      <c r="A32" s="226"/>
      <c r="B32" s="226"/>
      <c r="C32" s="226"/>
      <c r="D32" s="226"/>
      <c r="E32" s="226"/>
      <c r="F32" s="226"/>
      <c r="G32" s="226"/>
      <c r="H32" s="226"/>
      <c r="I32" s="226"/>
      <c r="J32" s="226"/>
    </row>
    <row r="33" spans="1:10" x14ac:dyDescent="0.2">
      <c r="A33" s="226"/>
      <c r="B33" s="226"/>
      <c r="C33" s="226"/>
      <c r="D33" s="226"/>
      <c r="E33" s="226"/>
      <c r="F33" s="226"/>
      <c r="G33" s="226"/>
      <c r="H33" s="226"/>
      <c r="I33" s="226"/>
      <c r="J33" s="226"/>
    </row>
    <row r="34" spans="1:10" x14ac:dyDescent="0.2">
      <c r="A34" s="226"/>
      <c r="B34" s="226"/>
      <c r="C34" s="226"/>
      <c r="D34" s="226"/>
      <c r="E34" s="226"/>
      <c r="F34" s="226"/>
      <c r="G34" s="226"/>
      <c r="H34" s="226"/>
      <c r="I34" s="226"/>
      <c r="J34" s="226"/>
    </row>
    <row r="35" spans="1:10" ht="21.75" customHeight="1" x14ac:dyDescent="0.2">
      <c r="A35" s="3"/>
      <c r="B35" s="3"/>
      <c r="C35" s="3"/>
      <c r="F35" s="3"/>
      <c r="G35" s="3"/>
      <c r="H35" s="3"/>
      <c r="I35" s="3"/>
      <c r="J35" s="3"/>
    </row>
    <row r="36" spans="1:10" ht="15" customHeight="1" x14ac:dyDescent="0.2">
      <c r="A36" s="225" t="s">
        <v>26</v>
      </c>
      <c r="B36" s="225"/>
      <c r="C36" s="225"/>
      <c r="D36" s="4"/>
      <c r="F36" s="225" t="s">
        <v>19</v>
      </c>
      <c r="G36" s="225"/>
      <c r="H36" s="225"/>
      <c r="I36" s="225"/>
      <c r="J36" s="225"/>
    </row>
    <row r="37" spans="1:10" ht="15" customHeight="1" x14ac:dyDescent="0.2">
      <c r="A37" s="15"/>
      <c r="B37" s="15"/>
      <c r="C37" s="15"/>
      <c r="D37" s="4"/>
      <c r="F37" s="4"/>
      <c r="G37" s="4"/>
      <c r="H37" s="4"/>
      <c r="I37" s="4"/>
      <c r="J37" s="4"/>
    </row>
    <row r="38" spans="1:10" ht="15" customHeight="1" x14ac:dyDescent="0.2">
      <c r="A38" s="15"/>
      <c r="B38" s="15"/>
      <c r="C38" s="15"/>
      <c r="D38" s="4"/>
      <c r="F38" s="4"/>
      <c r="G38" s="4"/>
      <c r="H38" s="4"/>
      <c r="I38" s="4"/>
      <c r="J38" s="4"/>
    </row>
    <row r="39" spans="1:10" ht="18" customHeight="1" x14ac:dyDescent="0.2">
      <c r="A39" s="3"/>
      <c r="B39" s="3"/>
      <c r="C39" s="3"/>
      <c r="F39" s="3"/>
      <c r="G39" s="3"/>
      <c r="H39" s="3"/>
      <c r="I39" s="3"/>
      <c r="J39" s="3"/>
    </row>
    <row r="40" spans="1:10" x14ac:dyDescent="0.2">
      <c r="A40" s="225" t="s">
        <v>16</v>
      </c>
      <c r="B40" s="225"/>
      <c r="C40" s="225"/>
      <c r="F40" s="225" t="s">
        <v>20</v>
      </c>
      <c r="G40" s="225"/>
      <c r="H40" s="225"/>
      <c r="I40" s="225"/>
      <c r="J40" s="225"/>
    </row>
    <row r="41" spans="1:10" x14ac:dyDescent="0.2">
      <c r="A41" s="15"/>
      <c r="B41" s="15"/>
      <c r="C41" s="15"/>
      <c r="F41" s="15"/>
      <c r="G41" s="15"/>
      <c r="H41" s="15"/>
      <c r="I41" s="15"/>
      <c r="J41" s="15"/>
    </row>
    <row r="42" spans="1:10" x14ac:dyDescent="0.2">
      <c r="A42" s="15"/>
      <c r="B42" s="15"/>
      <c r="C42" s="15"/>
      <c r="F42" s="15"/>
      <c r="G42" s="15"/>
      <c r="H42" s="15"/>
      <c r="I42" s="15"/>
      <c r="J42" s="15"/>
    </row>
    <row r="43" spans="1:10" ht="18" customHeight="1" x14ac:dyDescent="0.2">
      <c r="A43" s="3"/>
      <c r="B43" s="3"/>
      <c r="C43" s="3"/>
      <c r="F43" s="3"/>
      <c r="G43" s="3"/>
      <c r="H43" s="3"/>
      <c r="I43" s="3"/>
      <c r="J43" s="3"/>
    </row>
    <row r="44" spans="1:10" x14ac:dyDescent="0.2">
      <c r="A44" s="225" t="s">
        <v>12</v>
      </c>
      <c r="B44" s="225"/>
      <c r="C44" s="225"/>
      <c r="F44" s="225" t="s">
        <v>17</v>
      </c>
      <c r="G44" s="225"/>
      <c r="H44" s="225"/>
      <c r="I44" s="225"/>
      <c r="J44" s="225"/>
    </row>
    <row r="45" spans="1:10" x14ac:dyDescent="0.2">
      <c r="A45" s="15"/>
      <c r="B45" s="15"/>
      <c r="C45" s="15"/>
      <c r="F45" s="15"/>
      <c r="G45" s="15"/>
      <c r="H45" s="15"/>
      <c r="I45" s="15"/>
      <c r="J45" s="15"/>
    </row>
    <row r="46" spans="1:10" x14ac:dyDescent="0.2">
      <c r="A46" s="15"/>
      <c r="B46" s="15"/>
      <c r="C46" s="15"/>
      <c r="F46" s="15"/>
      <c r="G46" s="15"/>
      <c r="H46" s="15"/>
      <c r="I46" s="15"/>
      <c r="J46" s="15"/>
    </row>
    <row r="47" spans="1:10" ht="18" customHeight="1" x14ac:dyDescent="0.2">
      <c r="A47" s="3"/>
      <c r="B47" s="3"/>
      <c r="C47" s="3"/>
      <c r="F47" s="3"/>
      <c r="G47" s="3"/>
      <c r="H47" s="3"/>
      <c r="I47" s="3"/>
      <c r="J47" s="3"/>
    </row>
    <row r="48" spans="1:10" x14ac:dyDescent="0.2">
      <c r="A48" s="225" t="s">
        <v>18</v>
      </c>
      <c r="B48" s="225"/>
      <c r="C48" s="225"/>
      <c r="F48" s="225" t="s">
        <v>28</v>
      </c>
      <c r="G48" s="225"/>
      <c r="H48" s="225"/>
      <c r="I48" s="225"/>
      <c r="J48" s="225"/>
    </row>
  </sheetData>
  <mergeCells count="20"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  <mergeCell ref="C6:J6"/>
    <mergeCell ref="C7:J7"/>
    <mergeCell ref="C8:J8"/>
    <mergeCell ref="D15:G15"/>
    <mergeCell ref="D16:G16"/>
    <mergeCell ref="A20:J20"/>
    <mergeCell ref="A21:J21"/>
    <mergeCell ref="A22:J22"/>
    <mergeCell ref="A23:J23"/>
    <mergeCell ref="A24:J24"/>
  </mergeCells>
  <printOptions horizontalCentered="1"/>
  <pageMargins left="0.5" right="0.5" top="0.5" bottom="1" header="0.5" footer="0.5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3:D9"/>
  <sheetViews>
    <sheetView workbookViewId="0">
      <selection activeCell="D4" sqref="D4"/>
    </sheetView>
  </sheetViews>
  <sheetFormatPr defaultRowHeight="15" x14ac:dyDescent="0.2"/>
  <cols>
    <col min="2" max="2" width="13.5546875" bestFit="1" customWidth="1"/>
  </cols>
  <sheetData>
    <row r="3" spans="2:4" x14ac:dyDescent="0.2">
      <c r="B3" s="12" t="s">
        <v>95</v>
      </c>
      <c r="C3" s="12" t="s">
        <v>96</v>
      </c>
      <c r="D3" s="12" t="s">
        <v>55</v>
      </c>
    </row>
    <row r="4" spans="2:4" x14ac:dyDescent="0.2">
      <c r="B4">
        <f>IFERROR(GeneralInfo!B22-GeneralInfo!A22+1,0)</f>
        <v>0</v>
      </c>
      <c r="C4">
        <f>IFERROR(B4/$B$9,0)</f>
        <v>0</v>
      </c>
      <c r="D4" s="41">
        <f>GeneralInfo!C22</f>
        <v>0</v>
      </c>
    </row>
    <row r="5" spans="2:4" x14ac:dyDescent="0.2">
      <c r="B5">
        <f>IFERROR(GeneralInfo!B23-GeneralInfo!A23+1,0)</f>
        <v>0</v>
      </c>
      <c r="C5">
        <f t="shared" ref="C5:C8" si="0">IFERROR(B5/$B$9,0)</f>
        <v>0</v>
      </c>
      <c r="D5" s="41">
        <f>GeneralInfo!C23</f>
        <v>0</v>
      </c>
    </row>
    <row r="6" spans="2:4" x14ac:dyDescent="0.2">
      <c r="B6">
        <f>IFERROR(GeneralInfo!B24-GeneralInfo!A24+1,0)</f>
        <v>0</v>
      </c>
      <c r="C6">
        <f t="shared" si="0"/>
        <v>0</v>
      </c>
      <c r="D6" s="41">
        <f>GeneralInfo!C24</f>
        <v>0</v>
      </c>
    </row>
    <row r="7" spans="2:4" x14ac:dyDescent="0.2">
      <c r="B7">
        <f>IFERROR(GeneralInfo!B25-GeneralInfo!A25+1,0)</f>
        <v>0</v>
      </c>
      <c r="C7">
        <f t="shared" si="0"/>
        <v>0</v>
      </c>
      <c r="D7" s="41">
        <f>GeneralInfo!C25</f>
        <v>0</v>
      </c>
    </row>
    <row r="8" spans="2:4" x14ac:dyDescent="0.2">
      <c r="B8">
        <f>IFERROR(GeneralInfo!B26-GeneralInfo!A26+1,0)</f>
        <v>0</v>
      </c>
      <c r="C8">
        <f t="shared" si="0"/>
        <v>0</v>
      </c>
      <c r="D8" s="41">
        <f>GeneralInfo!C26</f>
        <v>0</v>
      </c>
    </row>
    <row r="9" spans="2:4" x14ac:dyDescent="0.2">
      <c r="B9">
        <f>SUM(B4:B8)</f>
        <v>0</v>
      </c>
      <c r="C9">
        <f>SUM(C4:C8)</f>
        <v>0</v>
      </c>
      <c r="D9" s="42">
        <f>ROUND(($C$4*D4)+($C$5*D5)+($C$6*D6)+($C$7*D7)+($C$8*D8),2)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5"/>
  <sheetViews>
    <sheetView showGridLines="0" workbookViewId="0">
      <selection activeCell="C16" sqref="C16"/>
    </sheetView>
  </sheetViews>
  <sheetFormatPr defaultRowHeight="15" x14ac:dyDescent="0.2"/>
  <cols>
    <col min="1" max="1" width="9.88671875" bestFit="1" customWidth="1"/>
    <col min="2" max="2" width="14.5546875" bestFit="1" customWidth="1"/>
    <col min="3" max="3" width="68.33203125" customWidth="1"/>
  </cols>
  <sheetData>
    <row r="1" spans="1:3" x14ac:dyDescent="0.2">
      <c r="A1" s="227" t="str">
        <f>IF(GeneralInfo!B4="","",GeneralInfo!B4)</f>
        <v/>
      </c>
      <c r="B1" s="227"/>
      <c r="C1" s="227"/>
    </row>
    <row r="2" spans="1:3" x14ac:dyDescent="0.2">
      <c r="A2" s="227" t="str">
        <f>"For the Period "&amp;TEXT(GeneralInfo!B14,"mm/dd/yyyy")&amp;" to "&amp;TEXT(GeneralInfo!B15,"mm/dd/yyyy")</f>
        <v>For the Period 01/00/1900 to 01/00/1900</v>
      </c>
      <c r="B2" s="227"/>
      <c r="C2" s="227"/>
    </row>
    <row r="4" spans="1:3" x14ac:dyDescent="0.2">
      <c r="A4" s="228" t="s">
        <v>259</v>
      </c>
      <c r="B4" s="229"/>
      <c r="C4" s="229"/>
    </row>
    <row r="5" spans="1:3" ht="33.75" customHeight="1" x14ac:dyDescent="0.2">
      <c r="A5" s="45" t="s">
        <v>260</v>
      </c>
      <c r="B5" s="45" t="s">
        <v>261</v>
      </c>
      <c r="C5" s="159" t="str">
        <f>IF('Sch B'!G33='Sch C'!N62,"","Total Direct Service Personnel on Schedule C does not agree with Schedule B! Correct any material variance.")</f>
        <v/>
      </c>
    </row>
  </sheetData>
  <mergeCells count="3">
    <mergeCell ref="A1:C1"/>
    <mergeCell ref="A2:C2"/>
    <mergeCell ref="A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autoPageBreaks="0" fitToPage="1"/>
  </sheetPr>
  <dimension ref="A1:L57"/>
  <sheetViews>
    <sheetView showGridLines="0" showOutlineSymbols="0" zoomScale="75" zoomScaleNormal="75" workbookViewId="0">
      <selection activeCell="M14" sqref="M14"/>
    </sheetView>
  </sheetViews>
  <sheetFormatPr defaultColWidth="9.6640625" defaultRowHeight="15" x14ac:dyDescent="0.2"/>
  <cols>
    <col min="1" max="1" width="5.21875" style="79" customWidth="1"/>
    <col min="2" max="2" width="19.5546875" style="76" customWidth="1"/>
    <col min="3" max="3" width="18.6640625" style="76" customWidth="1"/>
    <col min="4" max="4" width="4.33203125" style="76" customWidth="1"/>
    <col min="5" max="5" width="31" style="76" customWidth="1"/>
    <col min="6" max="6" width="15.5546875" style="76" customWidth="1"/>
    <col min="7" max="7" width="1.109375" style="76" customWidth="1"/>
    <col min="8" max="8" width="12.77734375" style="76" customWidth="1"/>
    <col min="9" max="9" width="1.109375" style="76" customWidth="1"/>
    <col min="10" max="10" width="12.6640625" style="76" customWidth="1"/>
    <col min="11" max="11" width="1.6640625" style="76" customWidth="1"/>
    <col min="12" max="12" width="13.44140625" style="76" bestFit="1" customWidth="1"/>
    <col min="13" max="16384" width="9.6640625" style="76"/>
  </cols>
  <sheetData>
    <row r="1" spans="1:12" ht="15.75" x14ac:dyDescent="0.25">
      <c r="A1" s="76"/>
      <c r="D1" s="106"/>
      <c r="J1" s="40" t="str">
        <f>IF(GeneralInfo!$B$13="","",GeneralInfo!$B$13)</f>
        <v/>
      </c>
    </row>
    <row r="2" spans="1:12" ht="15.75" x14ac:dyDescent="0.25">
      <c r="A2" s="78"/>
      <c r="J2" s="77" t="s">
        <v>140</v>
      </c>
    </row>
    <row r="3" spans="1:12" ht="15.75" x14ac:dyDescent="0.25">
      <c r="A3" s="230">
        <f>GeneralInfo!$B$4</f>
        <v>0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2" ht="15.75" x14ac:dyDescent="0.25">
      <c r="A4" s="230" t="s">
        <v>147</v>
      </c>
      <c r="B4" s="230"/>
      <c r="C4" s="230"/>
      <c r="D4" s="230"/>
      <c r="E4" s="230"/>
      <c r="F4" s="230"/>
      <c r="G4" s="230"/>
      <c r="H4" s="230"/>
      <c r="I4" s="230"/>
      <c r="J4" s="230"/>
      <c r="K4" s="80"/>
    </row>
    <row r="5" spans="1:12" ht="15.75" x14ac:dyDescent="0.25">
      <c r="A5" s="230" t="str">
        <f>"FOR THE PERIOD "&amp;TEXT(GeneralInfo!$B$14,"MM/DD/YYYY")&amp;" TO "&amp;TEXT(GeneralInfo!$B$15,"MM/DD/YYYY")</f>
        <v>FOR THE PERIOD 01/00/1900 TO 01/00/1900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2" ht="15.75" x14ac:dyDescent="0.25">
      <c r="B6" s="81"/>
      <c r="C6" s="81"/>
      <c r="D6" s="81"/>
      <c r="E6" s="81"/>
      <c r="F6" s="80"/>
      <c r="G6" s="80"/>
      <c r="H6" s="80"/>
      <c r="I6" s="80"/>
      <c r="J6" s="80"/>
      <c r="K6" s="80"/>
      <c r="L6" s="80"/>
    </row>
    <row r="7" spans="1:12" ht="16.5" thickBot="1" x14ac:dyDescent="0.3">
      <c r="F7" s="116">
        <v>1</v>
      </c>
      <c r="G7" s="91"/>
      <c r="H7" s="116">
        <v>2</v>
      </c>
      <c r="I7" s="91"/>
      <c r="J7" s="116">
        <v>3</v>
      </c>
    </row>
    <row r="8" spans="1:12" ht="15.75" thickTop="1" x14ac:dyDescent="0.2">
      <c r="F8" s="82"/>
      <c r="G8" s="79"/>
      <c r="H8" s="83" t="s">
        <v>148</v>
      </c>
      <c r="I8" s="79"/>
      <c r="J8" s="84"/>
      <c r="L8" s="79"/>
    </row>
    <row r="9" spans="1:12" ht="15.75" thickBot="1" x14ac:dyDescent="0.25">
      <c r="F9" s="85" t="s">
        <v>149</v>
      </c>
      <c r="G9" s="79"/>
      <c r="H9" s="85" t="s">
        <v>150</v>
      </c>
      <c r="I9" s="79"/>
      <c r="J9" s="85" t="s">
        <v>151</v>
      </c>
      <c r="L9" s="79"/>
    </row>
    <row r="10" spans="1:12" ht="16.5" thickTop="1" x14ac:dyDescent="0.25">
      <c r="A10" s="86" t="s">
        <v>152</v>
      </c>
    </row>
    <row r="11" spans="1:12" ht="20.100000000000001" customHeight="1" x14ac:dyDescent="0.2">
      <c r="A11" s="79">
        <v>1</v>
      </c>
      <c r="B11" s="76" t="s">
        <v>298</v>
      </c>
      <c r="F11" s="141">
        <f>'Sch C'!P62</f>
        <v>0</v>
      </c>
      <c r="H11" s="141">
        <f>'Sch C'!R62</f>
        <v>0</v>
      </c>
      <c r="J11" s="141">
        <f>F11+H11</f>
        <v>0</v>
      </c>
    </row>
    <row r="12" spans="1:12" ht="20.100000000000001" customHeight="1" x14ac:dyDescent="0.2">
      <c r="A12" s="79">
        <v>2</v>
      </c>
      <c r="B12" s="76" t="s">
        <v>153</v>
      </c>
      <c r="F12" s="150">
        <v>0.35</v>
      </c>
      <c r="G12" s="144"/>
      <c r="H12" s="150">
        <v>0.35</v>
      </c>
      <c r="I12" s="144"/>
      <c r="J12" s="146">
        <v>0.35</v>
      </c>
    </row>
    <row r="13" spans="1:12" ht="20.100000000000001" customHeight="1" x14ac:dyDescent="0.2">
      <c r="A13" s="79">
        <v>3</v>
      </c>
      <c r="B13" s="76" t="s">
        <v>154</v>
      </c>
      <c r="F13" s="141">
        <f>ROUND(F11*F12,0)</f>
        <v>0</v>
      </c>
      <c r="H13" s="141">
        <f>ROUND(H11*H12,0)</f>
        <v>0</v>
      </c>
      <c r="J13" s="141">
        <f>ROUND(J11*J12,0)</f>
        <v>0</v>
      </c>
    </row>
    <row r="14" spans="1:12" ht="20.100000000000001" customHeight="1" x14ac:dyDescent="0.2">
      <c r="A14" s="79">
        <v>4</v>
      </c>
      <c r="B14" s="76" t="s">
        <v>155</v>
      </c>
      <c r="F14" s="141">
        <f>F11+F13</f>
        <v>0</v>
      </c>
      <c r="H14" s="141">
        <f>H11+H13</f>
        <v>0</v>
      </c>
      <c r="J14" s="141">
        <f>J11+J13</f>
        <v>0</v>
      </c>
    </row>
    <row r="15" spans="1:12" ht="11.25" customHeight="1" x14ac:dyDescent="0.2">
      <c r="F15" s="106"/>
      <c r="H15" s="106"/>
      <c r="J15" s="106"/>
    </row>
    <row r="16" spans="1:12" x14ac:dyDescent="0.2">
      <c r="A16" s="79">
        <v>5</v>
      </c>
      <c r="B16" s="76" t="s">
        <v>156</v>
      </c>
      <c r="F16" s="106"/>
      <c r="H16" s="106"/>
      <c r="J16" s="106"/>
    </row>
    <row r="17" spans="1:10" x14ac:dyDescent="0.2">
      <c r="B17" s="76" t="s">
        <v>307</v>
      </c>
      <c r="F17" s="106"/>
      <c r="H17" s="106"/>
      <c r="J17" s="106"/>
    </row>
    <row r="18" spans="1:10" x14ac:dyDescent="0.2">
      <c r="B18" s="76" t="s">
        <v>308</v>
      </c>
      <c r="F18" s="153">
        <f>IFERROR(ROUND(F14/J14,4),0)</f>
        <v>0</v>
      </c>
      <c r="H18" s="153">
        <f>IFERROR(ROUND(H14/J14,4),0)</f>
        <v>0</v>
      </c>
      <c r="J18" s="146">
        <f>F18+H18</f>
        <v>0</v>
      </c>
    </row>
    <row r="20" spans="1:10" x14ac:dyDescent="0.2">
      <c r="A20" s="88"/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15.75" x14ac:dyDescent="0.25">
      <c r="A21" s="86" t="s">
        <v>157</v>
      </c>
    </row>
    <row r="22" spans="1:10" ht="20.100000000000001" customHeight="1" x14ac:dyDescent="0.2">
      <c r="A22" s="79">
        <v>6</v>
      </c>
      <c r="B22" s="76" t="s">
        <v>297</v>
      </c>
      <c r="F22" s="118"/>
      <c r="H22" s="118"/>
      <c r="J22" s="141">
        <f>J14</f>
        <v>0</v>
      </c>
    </row>
    <row r="23" spans="1:10" ht="20.100000000000001" customHeight="1" x14ac:dyDescent="0.2">
      <c r="A23" s="79" t="s">
        <v>250</v>
      </c>
      <c r="B23" s="76" t="s">
        <v>305</v>
      </c>
      <c r="F23" s="119"/>
      <c r="H23" s="119"/>
      <c r="J23" s="141">
        <f>'Sch B'!G82</f>
        <v>0</v>
      </c>
    </row>
    <row r="24" spans="1:10" ht="20.100000000000001" customHeight="1" x14ac:dyDescent="0.2">
      <c r="A24" s="79" t="s">
        <v>251</v>
      </c>
      <c r="B24" s="76" t="s">
        <v>266</v>
      </c>
      <c r="F24" s="119"/>
      <c r="H24" s="119"/>
      <c r="J24" s="149">
        <v>0</v>
      </c>
    </row>
    <row r="25" spans="1:10" x14ac:dyDescent="0.2">
      <c r="J25" s="106"/>
    </row>
    <row r="26" spans="1:10" ht="20.100000000000001" customHeight="1" x14ac:dyDescent="0.2">
      <c r="A26" s="79">
        <v>8</v>
      </c>
      <c r="B26" s="76" t="s">
        <v>158</v>
      </c>
      <c r="F26" s="118"/>
      <c r="H26" s="118"/>
      <c r="J26" s="141">
        <f>MIN(J22:J24)</f>
        <v>0</v>
      </c>
    </row>
    <row r="28" spans="1:10" x14ac:dyDescent="0.2">
      <c r="A28" s="88"/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15.75" x14ac:dyDescent="0.25">
      <c r="A29" s="86" t="s">
        <v>159</v>
      </c>
    </row>
    <row r="30" spans="1:10" x14ac:dyDescent="0.2">
      <c r="A30" s="79" t="s">
        <v>252</v>
      </c>
      <c r="B30" s="76" t="s">
        <v>160</v>
      </c>
      <c r="F30" s="118"/>
      <c r="H30" s="118"/>
      <c r="J30" s="141">
        <f>J26</f>
        <v>0</v>
      </c>
    </row>
    <row r="31" spans="1:10" x14ac:dyDescent="0.2">
      <c r="A31" s="79" t="s">
        <v>253</v>
      </c>
      <c r="B31" s="76" t="s">
        <v>161</v>
      </c>
      <c r="F31" s="119"/>
      <c r="H31" s="119"/>
      <c r="J31" s="141">
        <f>'Sch B'!G79</f>
        <v>0</v>
      </c>
    </row>
    <row r="32" spans="1:10" x14ac:dyDescent="0.2">
      <c r="A32" s="79" t="s">
        <v>254</v>
      </c>
      <c r="B32" s="76" t="s">
        <v>162</v>
      </c>
      <c r="F32" s="119"/>
      <c r="H32" s="119"/>
      <c r="J32" s="141">
        <f>ROUND(J12*J31,0)</f>
        <v>0</v>
      </c>
    </row>
    <row r="33" spans="1:10" x14ac:dyDescent="0.2">
      <c r="J33" s="106"/>
    </row>
    <row r="34" spans="1:10" x14ac:dyDescent="0.2">
      <c r="A34" s="79">
        <v>10</v>
      </c>
      <c r="B34" s="76" t="s">
        <v>163</v>
      </c>
      <c r="J34" s="106"/>
    </row>
    <row r="35" spans="1:10" x14ac:dyDescent="0.2">
      <c r="B35" s="76" t="s">
        <v>164</v>
      </c>
      <c r="F35" s="118"/>
      <c r="H35" s="118"/>
      <c r="J35" s="141">
        <f>SUM(J30:J32)</f>
        <v>0</v>
      </c>
    </row>
    <row r="36" spans="1:10" x14ac:dyDescent="0.2">
      <c r="J36" s="106"/>
    </row>
    <row r="37" spans="1:10" x14ac:dyDescent="0.2">
      <c r="A37" s="79">
        <v>11</v>
      </c>
      <c r="B37" s="76" t="s">
        <v>165</v>
      </c>
      <c r="F37" s="118"/>
      <c r="H37" s="118"/>
      <c r="J37" s="141">
        <f>MIN(J23,J35)</f>
        <v>0</v>
      </c>
    </row>
    <row r="38" spans="1:10" x14ac:dyDescent="0.2">
      <c r="J38" s="187"/>
    </row>
    <row r="39" spans="1:10" x14ac:dyDescent="0.2">
      <c r="A39" s="79">
        <v>12</v>
      </c>
      <c r="B39" s="76" t="s">
        <v>166</v>
      </c>
      <c r="F39" s="153">
        <f>F18</f>
        <v>0</v>
      </c>
      <c r="H39" s="154">
        <f>H18</f>
        <v>0</v>
      </c>
      <c r="J39" s="148">
        <f>J18</f>
        <v>0</v>
      </c>
    </row>
    <row r="40" spans="1:10" x14ac:dyDescent="0.2">
      <c r="F40" s="106"/>
      <c r="H40" s="106"/>
      <c r="J40" s="106"/>
    </row>
    <row r="41" spans="1:10" x14ac:dyDescent="0.2">
      <c r="A41" s="79">
        <v>13</v>
      </c>
      <c r="B41" s="76" t="s">
        <v>296</v>
      </c>
      <c r="F41" s="147">
        <f>ROUND(J37*F39,0)</f>
        <v>0</v>
      </c>
      <c r="H41" s="147">
        <f>ROUND(J37*H39,0)</f>
        <v>0</v>
      </c>
      <c r="J41" s="147">
        <f>F41+H41</f>
        <v>0</v>
      </c>
    </row>
    <row r="43" spans="1:10" x14ac:dyDescent="0.2">
      <c r="A43" s="88"/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15.75" x14ac:dyDescent="0.25">
      <c r="A44" s="86" t="s">
        <v>167</v>
      </c>
    </row>
    <row r="45" spans="1:10" ht="20.100000000000001" customHeight="1" x14ac:dyDescent="0.2">
      <c r="A45" s="79">
        <v>14</v>
      </c>
      <c r="B45" s="76" t="s">
        <v>168</v>
      </c>
      <c r="F45" s="141">
        <f>F41</f>
        <v>0</v>
      </c>
      <c r="H45" s="141">
        <f>H41</f>
        <v>0</v>
      </c>
      <c r="J45" s="141">
        <f>F45+H45</f>
        <v>0</v>
      </c>
    </row>
    <row r="46" spans="1:10" ht="20.100000000000001" customHeight="1" x14ac:dyDescent="0.2">
      <c r="A46" s="79">
        <v>15</v>
      </c>
      <c r="B46" s="76" t="s">
        <v>289</v>
      </c>
      <c r="F46" s="123">
        <f>'Sch E'!N24</f>
        <v>0</v>
      </c>
      <c r="H46" s="123">
        <f>'Sch E-1'!N24</f>
        <v>0</v>
      </c>
      <c r="J46" s="119"/>
    </row>
    <row r="47" spans="1:10" ht="20.100000000000001" customHeight="1" x14ac:dyDescent="0.2">
      <c r="A47" s="79">
        <v>16</v>
      </c>
      <c r="B47" s="76" t="s">
        <v>169</v>
      </c>
      <c r="F47" s="145">
        <f>IFERROR(ROUND(F45/F46,2),0)</f>
        <v>0</v>
      </c>
      <c r="H47" s="145">
        <f>IFERROR(ROUND(H45/H46,2),0)</f>
        <v>0</v>
      </c>
      <c r="J47" s="119"/>
    </row>
    <row r="48" spans="1:10" ht="20.100000000000001" customHeight="1" x14ac:dyDescent="0.2">
      <c r="A48" s="79">
        <v>17</v>
      </c>
      <c r="B48" s="76" t="s">
        <v>290</v>
      </c>
      <c r="F48" s="123">
        <f>'Sch E'!F24</f>
        <v>0</v>
      </c>
      <c r="H48" s="123">
        <f>'Sch E-1'!F24</f>
        <v>0</v>
      </c>
      <c r="J48" s="119"/>
    </row>
    <row r="49" spans="1:10" ht="20.100000000000001" customHeight="1" x14ac:dyDescent="0.2">
      <c r="A49" s="79">
        <v>18</v>
      </c>
      <c r="B49" s="76" t="s">
        <v>170</v>
      </c>
      <c r="F49" s="151">
        <f>ROUND(F47*F48,0)</f>
        <v>0</v>
      </c>
      <c r="H49" s="151">
        <f>ROUND(H47*H48,0)</f>
        <v>0</v>
      </c>
      <c r="J49" s="141">
        <f>F49+H49</f>
        <v>0</v>
      </c>
    </row>
    <row r="50" spans="1:10" ht="20.100000000000001" customHeight="1" x14ac:dyDescent="0.2">
      <c r="A50" s="79">
        <v>19</v>
      </c>
      <c r="B50" s="76" t="s">
        <v>291</v>
      </c>
      <c r="F50" s="129">
        <f>'Sch E'!J24</f>
        <v>0</v>
      </c>
      <c r="H50" s="129">
        <f>'Sch E-1'!J24</f>
        <v>0</v>
      </c>
      <c r="J50" s="141">
        <f>F50+H50</f>
        <v>0</v>
      </c>
    </row>
    <row r="51" spans="1:10" x14ac:dyDescent="0.2">
      <c r="F51" s="87"/>
      <c r="H51" s="87"/>
    </row>
    <row r="52" spans="1:10" ht="20.100000000000001" customHeight="1" thickBot="1" x14ac:dyDescent="0.25">
      <c r="A52" s="79">
        <v>20</v>
      </c>
      <c r="B52" s="76" t="s">
        <v>255</v>
      </c>
      <c r="F52" s="152">
        <f>F49-F50</f>
        <v>0</v>
      </c>
      <c r="H52" s="152">
        <f>H49-H50</f>
        <v>0</v>
      </c>
      <c r="J52" s="152">
        <f>F52+H52</f>
        <v>0</v>
      </c>
    </row>
    <row r="53" spans="1:10" ht="15.75" thickTop="1" x14ac:dyDescent="0.2"/>
    <row r="54" spans="1:10" x14ac:dyDescent="0.2">
      <c r="A54" s="79" t="s">
        <v>265</v>
      </c>
      <c r="B54" s="76" t="s">
        <v>295</v>
      </c>
    </row>
    <row r="55" spans="1:10" x14ac:dyDescent="0.2">
      <c r="B55" s="76" t="s">
        <v>294</v>
      </c>
    </row>
    <row r="57" spans="1:10" x14ac:dyDescent="0.2">
      <c r="A57" s="76"/>
    </row>
  </sheetData>
  <mergeCells count="3">
    <mergeCell ref="A3:J3"/>
    <mergeCell ref="A4:J4"/>
    <mergeCell ref="A5:J5"/>
  </mergeCells>
  <printOptions horizontalCentered="1"/>
  <pageMargins left="0.5" right="0.25" top="0.5" bottom="0.5" header="0.5" footer="0.25"/>
  <pageSetup scale="68" firstPageNumber="1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 fitToPage="1"/>
  </sheetPr>
  <dimension ref="A1:P87"/>
  <sheetViews>
    <sheetView showGridLines="0" showOutlineSymbols="0" zoomScale="75" workbookViewId="0">
      <selection activeCell="C13" sqref="C13"/>
    </sheetView>
  </sheetViews>
  <sheetFormatPr defaultColWidth="9.6640625" defaultRowHeight="15" x14ac:dyDescent="0.2"/>
  <cols>
    <col min="1" max="1" width="3.6640625" style="78" customWidth="1"/>
    <col min="2" max="2" width="1.6640625" style="78" customWidth="1"/>
    <col min="3" max="3" width="28.77734375" style="78" customWidth="1"/>
    <col min="4" max="4" width="1.6640625" style="78" customWidth="1"/>
    <col min="5" max="5" width="16.6640625" style="78" customWidth="1"/>
    <col min="6" max="6" width="20.88671875" style="78" customWidth="1"/>
    <col min="7" max="7" width="36.77734375" style="78" customWidth="1"/>
    <col min="8" max="9" width="1.6640625" style="78" customWidth="1"/>
    <col min="10" max="10" width="3.6640625" style="78" customWidth="1"/>
    <col min="11" max="11" width="1.6640625" style="78" customWidth="1"/>
    <col min="12" max="12" width="12.77734375" style="78" customWidth="1"/>
    <col min="13" max="13" width="1.6640625" style="78" customWidth="1"/>
    <col min="14" max="14" width="13.5546875" style="78" customWidth="1"/>
    <col min="15" max="16" width="13.77734375" style="78" customWidth="1"/>
    <col min="17" max="20" width="12.6640625" style="78" customWidth="1"/>
    <col min="21" max="16384" width="9.6640625" style="78"/>
  </cols>
  <sheetData>
    <row r="1" spans="1:16" ht="15.75" x14ac:dyDescent="0.25">
      <c r="A1" s="76"/>
      <c r="B1" s="76"/>
      <c r="C1" s="76"/>
      <c r="D1" s="76"/>
      <c r="F1" s="76"/>
      <c r="G1" s="40" t="str">
        <f>IF(GeneralInfo!$B$13="","",GeneralInfo!$B$13)</f>
        <v/>
      </c>
    </row>
    <row r="2" spans="1:16" ht="15.75" x14ac:dyDescent="0.25">
      <c r="E2" s="80"/>
      <c r="F2" s="80"/>
      <c r="G2" s="77" t="s">
        <v>141</v>
      </c>
      <c r="H2" s="76"/>
      <c r="K2" s="80"/>
      <c r="L2" s="80"/>
      <c r="M2" s="80"/>
      <c r="O2" s="80"/>
    </row>
    <row r="3" spans="1:16" ht="15.75" x14ac:dyDescent="0.25">
      <c r="A3" s="230">
        <f>GeneralInfo!$B$4</f>
        <v>0</v>
      </c>
      <c r="B3" s="230"/>
      <c r="C3" s="230"/>
      <c r="D3" s="230"/>
      <c r="E3" s="230"/>
      <c r="F3" s="230"/>
      <c r="G3" s="230"/>
      <c r="K3" s="81"/>
      <c r="L3" s="81"/>
      <c r="M3" s="81"/>
      <c r="N3" s="81"/>
      <c r="O3" s="80"/>
    </row>
    <row r="4" spans="1:16" ht="15.75" x14ac:dyDescent="0.25">
      <c r="A4" s="230" t="s">
        <v>171</v>
      </c>
      <c r="B4" s="230"/>
      <c r="C4" s="230"/>
      <c r="D4" s="230"/>
      <c r="E4" s="230"/>
      <c r="F4" s="230"/>
      <c r="G4" s="230"/>
      <c r="H4" s="81"/>
      <c r="I4" s="81"/>
      <c r="J4" s="81"/>
      <c r="K4" s="81"/>
      <c r="L4" s="81"/>
      <c r="M4" s="81"/>
      <c r="N4" s="81"/>
    </row>
    <row r="5" spans="1:16" ht="15.75" x14ac:dyDescent="0.25">
      <c r="A5" s="230" t="str">
        <f>"FOR THE PERIOD "&amp;TEXT(GeneralInfo!$B$14,"MM/DD/YYYY")&amp;" TO "&amp;TEXT(GeneralInfo!$B$15,"MM/DD/YYYY")</f>
        <v>FOR THE PERIOD 01/00/1900 TO 01/00/1900</v>
      </c>
      <c r="B5" s="230"/>
      <c r="C5" s="230"/>
      <c r="D5" s="230"/>
      <c r="E5" s="230"/>
      <c r="F5" s="230"/>
      <c r="G5" s="230"/>
      <c r="H5" s="79"/>
      <c r="I5" s="79"/>
      <c r="J5" s="79"/>
      <c r="K5" s="79"/>
      <c r="L5" s="93"/>
      <c r="M5" s="79"/>
      <c r="P5" s="93"/>
    </row>
    <row r="6" spans="1:16" ht="16.5" thickBot="1" x14ac:dyDescent="0.3">
      <c r="A6" s="79"/>
      <c r="B6" s="79"/>
      <c r="C6" s="116">
        <v>1</v>
      </c>
      <c r="D6" s="79"/>
      <c r="G6" s="117">
        <v>2</v>
      </c>
      <c r="J6" s="79"/>
      <c r="K6" s="79"/>
      <c r="L6" s="79"/>
      <c r="M6" s="79"/>
    </row>
    <row r="7" spans="1:16" ht="15.75" thickTop="1" x14ac:dyDescent="0.2">
      <c r="A7" s="79"/>
      <c r="B7" s="79"/>
      <c r="C7" s="94" t="s">
        <v>172</v>
      </c>
      <c r="D7" s="79"/>
      <c r="G7" s="94" t="s">
        <v>151</v>
      </c>
      <c r="H7" s="95"/>
      <c r="I7" s="76"/>
      <c r="J7" s="79"/>
      <c r="K7" s="79"/>
      <c r="L7" s="95"/>
      <c r="M7" s="79"/>
      <c r="P7" s="95"/>
    </row>
    <row r="8" spans="1:16" x14ac:dyDescent="0.2">
      <c r="A8" s="79"/>
      <c r="B8" s="79"/>
      <c r="C8" s="96" t="s">
        <v>173</v>
      </c>
      <c r="D8" s="79"/>
      <c r="G8" s="96" t="s">
        <v>174</v>
      </c>
      <c r="H8" s="79"/>
      <c r="I8" s="76"/>
      <c r="J8" s="79"/>
      <c r="K8" s="79"/>
      <c r="L8" s="95"/>
      <c r="M8" s="79"/>
      <c r="P8" s="95"/>
    </row>
    <row r="9" spans="1:16" ht="15.75" thickBot="1" x14ac:dyDescent="0.25">
      <c r="A9" s="79"/>
      <c r="B9" s="79"/>
      <c r="C9" s="97" t="s">
        <v>175</v>
      </c>
      <c r="D9" s="79"/>
      <c r="G9" s="97" t="s">
        <v>172</v>
      </c>
      <c r="H9" s="95"/>
      <c r="I9" s="76"/>
      <c r="J9" s="79"/>
      <c r="K9" s="79"/>
      <c r="L9" s="95"/>
      <c r="M9" s="79"/>
      <c r="P9" s="95"/>
    </row>
    <row r="10" spans="1:16" ht="15.75" thickTop="1" x14ac:dyDescent="0.2">
      <c r="A10" s="79"/>
      <c r="B10" s="79"/>
      <c r="C10" s="95"/>
      <c r="D10" s="79"/>
      <c r="G10" s="95"/>
      <c r="H10" s="95"/>
      <c r="I10" s="76"/>
      <c r="J10" s="79"/>
      <c r="K10" s="79"/>
      <c r="L10" s="95"/>
      <c r="M10" s="79"/>
      <c r="P10" s="95"/>
    </row>
    <row r="11" spans="1:16" ht="15.75" x14ac:dyDescent="0.25">
      <c r="A11" s="91" t="s">
        <v>176</v>
      </c>
      <c r="B11" s="79"/>
      <c r="C11" s="79"/>
      <c r="D11" s="79"/>
      <c r="G11" s="76"/>
      <c r="H11" s="76"/>
    </row>
    <row r="12" spans="1:16" ht="15.75" x14ac:dyDescent="0.25">
      <c r="B12" s="91"/>
      <c r="C12" s="91"/>
      <c r="D12" s="91"/>
    </row>
    <row r="13" spans="1:16" x14ac:dyDescent="0.2">
      <c r="A13" s="79">
        <v>1</v>
      </c>
      <c r="B13" s="79"/>
      <c r="C13" s="124"/>
      <c r="D13" s="79"/>
      <c r="E13" s="76" t="s">
        <v>177</v>
      </c>
      <c r="F13" s="76"/>
      <c r="G13" s="121"/>
      <c r="H13" s="76"/>
    </row>
    <row r="14" spans="1:16" x14ac:dyDescent="0.2">
      <c r="A14" s="79">
        <v>2</v>
      </c>
      <c r="B14" s="79"/>
      <c r="C14" s="125"/>
      <c r="D14" s="79"/>
      <c r="E14" s="76" t="s">
        <v>178</v>
      </c>
      <c r="F14" s="76"/>
      <c r="G14" s="122"/>
      <c r="H14" s="76"/>
    </row>
    <row r="15" spans="1:16" x14ac:dyDescent="0.2">
      <c r="A15" s="79">
        <v>3</v>
      </c>
      <c r="B15" s="79"/>
      <c r="C15" s="125"/>
      <c r="D15" s="79"/>
      <c r="E15" s="76" t="s">
        <v>179</v>
      </c>
      <c r="F15" s="76"/>
      <c r="G15" s="122"/>
      <c r="H15" s="76"/>
    </row>
    <row r="16" spans="1:16" x14ac:dyDescent="0.2">
      <c r="A16" s="79">
        <v>4</v>
      </c>
      <c r="B16" s="79"/>
      <c r="C16" s="125"/>
      <c r="D16" s="79"/>
      <c r="E16" s="76" t="s">
        <v>180</v>
      </c>
      <c r="F16" s="76"/>
      <c r="G16" s="122"/>
      <c r="H16" s="76"/>
    </row>
    <row r="17" spans="1:8" x14ac:dyDescent="0.2">
      <c r="A17" s="79">
        <v>5</v>
      </c>
      <c r="B17" s="79"/>
      <c r="C17" s="125"/>
      <c r="D17" s="79"/>
      <c r="E17" s="76" t="s">
        <v>181</v>
      </c>
      <c r="F17" s="76"/>
      <c r="G17" s="122"/>
      <c r="H17" s="76"/>
    </row>
    <row r="18" spans="1:8" x14ac:dyDescent="0.2">
      <c r="A18" s="79">
        <v>6</v>
      </c>
      <c r="B18" s="79"/>
      <c r="C18" s="125"/>
      <c r="D18" s="79"/>
      <c r="E18" s="76" t="s">
        <v>182</v>
      </c>
      <c r="F18" s="76"/>
      <c r="G18" s="122"/>
      <c r="H18" s="76"/>
    </row>
    <row r="19" spans="1:8" x14ac:dyDescent="0.2">
      <c r="A19" s="79">
        <v>7</v>
      </c>
      <c r="B19" s="79"/>
      <c r="C19" s="125"/>
      <c r="D19" s="79"/>
      <c r="E19" s="76" t="s">
        <v>183</v>
      </c>
      <c r="F19" s="76"/>
      <c r="G19" s="122"/>
      <c r="H19" s="76"/>
    </row>
    <row r="20" spans="1:8" x14ac:dyDescent="0.2">
      <c r="A20" s="79">
        <v>8</v>
      </c>
      <c r="B20" s="79"/>
      <c r="C20" s="125"/>
      <c r="D20" s="79"/>
      <c r="E20" s="76" t="s">
        <v>184</v>
      </c>
      <c r="F20" s="76"/>
      <c r="G20" s="122"/>
      <c r="H20" s="76"/>
    </row>
    <row r="21" spans="1:8" x14ac:dyDescent="0.2">
      <c r="A21" s="79">
        <v>9</v>
      </c>
      <c r="B21" s="79"/>
      <c r="C21" s="137"/>
      <c r="D21" s="79"/>
      <c r="E21" s="76" t="s">
        <v>25</v>
      </c>
      <c r="F21" s="76"/>
      <c r="G21" s="122"/>
      <c r="H21" s="76"/>
    </row>
    <row r="22" spans="1:8" x14ac:dyDescent="0.2">
      <c r="A22" s="79"/>
      <c r="B22" s="79"/>
      <c r="C22" s="79"/>
      <c r="D22" s="79"/>
      <c r="G22" s="87"/>
      <c r="H22" s="76"/>
    </row>
    <row r="23" spans="1:8" ht="15.75" x14ac:dyDescent="0.25">
      <c r="A23" s="79">
        <v>10</v>
      </c>
      <c r="B23" s="79"/>
      <c r="C23" s="79"/>
      <c r="D23" s="79"/>
      <c r="E23" s="91" t="s">
        <v>185</v>
      </c>
      <c r="F23" s="91"/>
      <c r="G23" s="139">
        <f>SUM(G13:G21)</f>
        <v>0</v>
      </c>
      <c r="H23" s="76"/>
    </row>
    <row r="24" spans="1:8" x14ac:dyDescent="0.2">
      <c r="G24" s="76"/>
      <c r="H24" s="76"/>
    </row>
    <row r="25" spans="1:8" ht="15.75" x14ac:dyDescent="0.25">
      <c r="A25" s="91" t="s">
        <v>186</v>
      </c>
      <c r="B25" s="91"/>
      <c r="C25" s="91"/>
      <c r="D25" s="91"/>
    </row>
    <row r="26" spans="1:8" ht="15.75" x14ac:dyDescent="0.25">
      <c r="A26" s="91" t="s">
        <v>187</v>
      </c>
      <c r="B26" s="91"/>
      <c r="C26" s="91"/>
      <c r="D26" s="91"/>
    </row>
    <row r="27" spans="1:8" x14ac:dyDescent="0.2">
      <c r="A27" s="79">
        <v>11</v>
      </c>
      <c r="B27" s="79"/>
      <c r="C27" s="124"/>
      <c r="D27" s="79"/>
      <c r="E27" s="76" t="s">
        <v>2</v>
      </c>
      <c r="F27" s="76"/>
      <c r="G27" s="121"/>
      <c r="H27" s="76"/>
    </row>
    <row r="28" spans="1:8" x14ac:dyDescent="0.2">
      <c r="A28" s="79">
        <v>12</v>
      </c>
      <c r="B28" s="79"/>
      <c r="C28" s="125"/>
      <c r="D28" s="79"/>
      <c r="E28" s="76" t="s">
        <v>188</v>
      </c>
      <c r="F28" s="76"/>
      <c r="G28" s="122"/>
      <c r="H28" s="76"/>
    </row>
    <row r="29" spans="1:8" x14ac:dyDescent="0.2">
      <c r="A29" s="79">
        <v>13</v>
      </c>
      <c r="B29" s="79"/>
      <c r="C29" s="125"/>
      <c r="D29" s="79"/>
      <c r="E29" s="76" t="s">
        <v>189</v>
      </c>
      <c r="F29" s="76"/>
      <c r="G29" s="122"/>
      <c r="H29" s="76"/>
    </row>
    <row r="30" spans="1:8" x14ac:dyDescent="0.2">
      <c r="A30" s="79">
        <v>14</v>
      </c>
      <c r="B30" s="79"/>
      <c r="C30" s="125"/>
      <c r="D30" s="79"/>
      <c r="E30" s="76" t="s">
        <v>190</v>
      </c>
      <c r="F30" s="76"/>
      <c r="G30" s="122"/>
      <c r="H30" s="76"/>
    </row>
    <row r="31" spans="1:8" x14ac:dyDescent="0.2">
      <c r="A31" s="79">
        <v>15</v>
      </c>
      <c r="B31" s="79"/>
      <c r="C31" s="125"/>
      <c r="D31" s="79"/>
      <c r="E31" s="76" t="s">
        <v>25</v>
      </c>
      <c r="F31" s="76"/>
      <c r="G31" s="122"/>
      <c r="H31" s="76"/>
    </row>
    <row r="32" spans="1:8" x14ac:dyDescent="0.2">
      <c r="A32" s="79"/>
      <c r="B32" s="79"/>
      <c r="C32" s="87"/>
      <c r="D32" s="79"/>
      <c r="G32" s="87"/>
      <c r="H32" s="76"/>
    </row>
    <row r="33" spans="1:8" x14ac:dyDescent="0.2">
      <c r="A33" s="79">
        <v>16</v>
      </c>
      <c r="B33" s="79"/>
      <c r="C33" s="79"/>
      <c r="D33" s="79"/>
      <c r="E33" s="76" t="s">
        <v>191</v>
      </c>
      <c r="F33" s="76"/>
      <c r="G33" s="129">
        <f>SUM(G27:G31)</f>
        <v>0</v>
      </c>
      <c r="H33" s="76"/>
    </row>
    <row r="34" spans="1:8" x14ac:dyDescent="0.2">
      <c r="A34" s="79"/>
      <c r="B34" s="79"/>
      <c r="C34" s="79"/>
      <c r="D34" s="79"/>
      <c r="G34" s="87"/>
      <c r="H34" s="76"/>
    </row>
    <row r="35" spans="1:8" ht="15.75" x14ac:dyDescent="0.25">
      <c r="A35" s="91" t="s">
        <v>192</v>
      </c>
      <c r="B35" s="91"/>
      <c r="C35" s="91"/>
      <c r="D35" s="91"/>
    </row>
    <row r="36" spans="1:8" x14ac:dyDescent="0.2">
      <c r="A36" s="79">
        <v>17</v>
      </c>
      <c r="B36" s="79"/>
      <c r="C36" s="124"/>
      <c r="D36" s="79"/>
      <c r="E36" s="76" t="s">
        <v>193</v>
      </c>
      <c r="F36" s="76"/>
      <c r="G36" s="121"/>
      <c r="H36" s="76"/>
    </row>
    <row r="37" spans="1:8" x14ac:dyDescent="0.2">
      <c r="A37" s="79">
        <v>18</v>
      </c>
      <c r="B37" s="79"/>
      <c r="C37" s="125"/>
      <c r="D37" s="79"/>
      <c r="E37" s="76" t="s">
        <v>194</v>
      </c>
      <c r="F37" s="76"/>
      <c r="G37" s="122"/>
      <c r="H37" s="76"/>
    </row>
    <row r="38" spans="1:8" x14ac:dyDescent="0.2">
      <c r="A38" s="79">
        <v>19</v>
      </c>
      <c r="B38" s="79"/>
      <c r="C38" s="125"/>
      <c r="D38" s="79"/>
      <c r="E38" s="76" t="s">
        <v>195</v>
      </c>
      <c r="F38" s="76"/>
      <c r="G38" s="122"/>
      <c r="H38" s="76"/>
    </row>
    <row r="39" spans="1:8" x14ac:dyDescent="0.2">
      <c r="A39" s="79">
        <v>20</v>
      </c>
      <c r="B39" s="79"/>
      <c r="C39" s="125"/>
      <c r="D39" s="79"/>
      <c r="E39" s="76" t="s">
        <v>196</v>
      </c>
      <c r="F39" s="76"/>
      <c r="G39" s="122"/>
      <c r="H39" s="76"/>
    </row>
    <row r="40" spans="1:8" x14ac:dyDescent="0.2">
      <c r="A40" s="79">
        <v>21</v>
      </c>
      <c r="B40" s="79"/>
      <c r="C40" s="125"/>
      <c r="D40" s="79"/>
      <c r="E40" s="76" t="s">
        <v>6</v>
      </c>
      <c r="F40" s="76"/>
      <c r="G40" s="122"/>
      <c r="H40" s="76"/>
    </row>
    <row r="41" spans="1:8" x14ac:dyDescent="0.2">
      <c r="A41" s="79">
        <v>22</v>
      </c>
      <c r="B41" s="79"/>
      <c r="C41" s="125"/>
      <c r="D41" s="79"/>
      <c r="E41" s="76" t="s">
        <v>13</v>
      </c>
      <c r="F41" s="76"/>
      <c r="G41" s="122"/>
      <c r="H41" s="76"/>
    </row>
    <row r="42" spans="1:8" x14ac:dyDescent="0.2">
      <c r="A42" s="79">
        <v>23</v>
      </c>
      <c r="B42" s="79"/>
      <c r="C42" s="125"/>
      <c r="D42" s="79"/>
      <c r="E42" s="76" t="s">
        <v>197</v>
      </c>
      <c r="F42" s="76"/>
      <c r="G42" s="122"/>
      <c r="H42" s="76"/>
    </row>
    <row r="43" spans="1:8" x14ac:dyDescent="0.2">
      <c r="A43" s="79">
        <v>24</v>
      </c>
      <c r="B43" s="79"/>
      <c r="C43" s="125"/>
      <c r="D43" s="79"/>
      <c r="E43" s="76" t="s">
        <v>14</v>
      </c>
      <c r="F43" s="76"/>
      <c r="G43" s="122"/>
      <c r="H43" s="76"/>
    </row>
    <row r="44" spans="1:8" x14ac:dyDescent="0.2">
      <c r="A44" s="79">
        <v>25</v>
      </c>
      <c r="B44" s="79"/>
      <c r="C44" s="125"/>
      <c r="D44" s="79"/>
      <c r="E44" s="76" t="s">
        <v>198</v>
      </c>
      <c r="F44" s="76"/>
      <c r="G44" s="122"/>
      <c r="H44" s="76"/>
    </row>
    <row r="45" spans="1:8" x14ac:dyDescent="0.2">
      <c r="A45" s="79">
        <v>26</v>
      </c>
      <c r="B45" s="79"/>
      <c r="C45" s="125"/>
      <c r="D45" s="79"/>
      <c r="E45" s="76" t="s">
        <v>199</v>
      </c>
      <c r="F45" s="76"/>
      <c r="G45" s="122"/>
      <c r="H45" s="76"/>
    </row>
    <row r="46" spans="1:8" x14ac:dyDescent="0.2">
      <c r="A46" s="79">
        <v>27</v>
      </c>
      <c r="B46" s="79"/>
      <c r="C46" s="125"/>
      <c r="D46" s="79"/>
      <c r="E46" s="76" t="s">
        <v>200</v>
      </c>
      <c r="F46" s="76"/>
      <c r="G46" s="122"/>
      <c r="H46" s="76"/>
    </row>
    <row r="47" spans="1:8" x14ac:dyDescent="0.2">
      <c r="A47" s="79">
        <v>28</v>
      </c>
      <c r="B47" s="79"/>
      <c r="C47" s="125"/>
      <c r="D47" s="79"/>
      <c r="E47" s="76" t="s">
        <v>201</v>
      </c>
      <c r="F47" s="76"/>
      <c r="G47" s="122"/>
      <c r="H47" s="76"/>
    </row>
    <row r="48" spans="1:8" x14ac:dyDescent="0.2">
      <c r="A48" s="79">
        <v>29</v>
      </c>
      <c r="B48" s="79"/>
      <c r="C48" s="125"/>
      <c r="D48" s="79"/>
      <c r="E48" s="76" t="s">
        <v>202</v>
      </c>
      <c r="F48" s="76"/>
      <c r="G48" s="122"/>
      <c r="H48" s="76"/>
    </row>
    <row r="49" spans="1:8" x14ac:dyDescent="0.2">
      <c r="A49" s="79">
        <v>30</v>
      </c>
      <c r="B49" s="79"/>
      <c r="C49" s="125"/>
      <c r="D49" s="79"/>
      <c r="E49" s="76" t="s">
        <v>203</v>
      </c>
      <c r="F49" s="76"/>
      <c r="G49" s="122"/>
      <c r="H49" s="76"/>
    </row>
    <row r="50" spans="1:8" x14ac:dyDescent="0.2">
      <c r="A50" s="79">
        <v>31</v>
      </c>
      <c r="B50" s="79"/>
      <c r="C50" s="125"/>
      <c r="D50" s="79"/>
      <c r="E50" s="76" t="s">
        <v>301</v>
      </c>
      <c r="F50" s="76"/>
      <c r="G50" s="122"/>
      <c r="H50" s="76"/>
    </row>
    <row r="51" spans="1:8" x14ac:dyDescent="0.2">
      <c r="A51" s="79">
        <v>32</v>
      </c>
      <c r="B51" s="79"/>
      <c r="C51" s="125"/>
      <c r="D51" s="79"/>
      <c r="E51" s="76" t="s">
        <v>25</v>
      </c>
      <c r="F51" s="76"/>
      <c r="G51" s="122"/>
      <c r="H51" s="76"/>
    </row>
    <row r="52" spans="1:8" x14ac:dyDescent="0.2">
      <c r="A52" s="79"/>
      <c r="B52" s="79"/>
      <c r="C52" s="87"/>
      <c r="D52" s="79"/>
      <c r="G52" s="87"/>
      <c r="H52" s="76"/>
    </row>
    <row r="53" spans="1:8" x14ac:dyDescent="0.2">
      <c r="A53" s="79">
        <v>33</v>
      </c>
      <c r="B53" s="79"/>
      <c r="C53" s="79"/>
      <c r="D53" s="79"/>
      <c r="E53" s="76" t="s">
        <v>204</v>
      </c>
      <c r="F53" s="76"/>
      <c r="G53" s="129">
        <f>SUM(G36:G51)</f>
        <v>0</v>
      </c>
      <c r="H53" s="76"/>
    </row>
    <row r="54" spans="1:8" x14ac:dyDescent="0.2">
      <c r="G54" s="87"/>
      <c r="H54" s="76"/>
    </row>
    <row r="55" spans="1:8" ht="15.75" x14ac:dyDescent="0.25">
      <c r="A55" s="91" t="s">
        <v>205</v>
      </c>
      <c r="B55" s="91"/>
      <c r="C55" s="91"/>
      <c r="D55" s="91"/>
    </row>
    <row r="56" spans="1:8" x14ac:dyDescent="0.2">
      <c r="A56" s="79">
        <v>34</v>
      </c>
      <c r="B56" s="79"/>
      <c r="C56" s="124"/>
      <c r="D56" s="79"/>
      <c r="E56" s="76" t="s">
        <v>2</v>
      </c>
      <c r="F56" s="76"/>
      <c r="G56" s="121"/>
      <c r="H56" s="76"/>
    </row>
    <row r="57" spans="1:8" x14ac:dyDescent="0.2">
      <c r="A57" s="79">
        <v>35</v>
      </c>
      <c r="B57" s="79"/>
      <c r="C57" s="125"/>
      <c r="D57" s="79"/>
      <c r="E57" s="76" t="s">
        <v>188</v>
      </c>
      <c r="F57" s="76"/>
      <c r="G57" s="122"/>
      <c r="H57" s="76"/>
    </row>
    <row r="58" spans="1:8" x14ac:dyDescent="0.2">
      <c r="A58" s="79">
        <v>36</v>
      </c>
      <c r="B58" s="79"/>
      <c r="C58" s="125"/>
      <c r="D58" s="79"/>
      <c r="E58" s="76" t="s">
        <v>189</v>
      </c>
      <c r="F58" s="76"/>
      <c r="G58" s="122"/>
      <c r="H58" s="76"/>
    </row>
    <row r="59" spans="1:8" x14ac:dyDescent="0.2">
      <c r="A59" s="79">
        <v>37</v>
      </c>
      <c r="B59" s="79"/>
      <c r="C59" s="125"/>
      <c r="D59" s="79"/>
      <c r="E59" s="76" t="s">
        <v>190</v>
      </c>
      <c r="F59" s="76"/>
      <c r="G59" s="122"/>
      <c r="H59" s="76"/>
    </row>
    <row r="60" spans="1:8" x14ac:dyDescent="0.2">
      <c r="A60" s="79">
        <v>38</v>
      </c>
      <c r="B60" s="79"/>
      <c r="C60" s="125"/>
      <c r="D60" s="79"/>
      <c r="E60" s="76" t="s">
        <v>193</v>
      </c>
      <c r="F60" s="76"/>
      <c r="G60" s="122"/>
      <c r="H60" s="76"/>
    </row>
    <row r="61" spans="1:8" x14ac:dyDescent="0.2">
      <c r="A61" s="79">
        <v>39</v>
      </c>
      <c r="B61" s="79"/>
      <c r="C61" s="125"/>
      <c r="D61" s="79"/>
      <c r="E61" s="76" t="s">
        <v>194</v>
      </c>
      <c r="F61" s="76"/>
      <c r="G61" s="122"/>
      <c r="H61" s="76"/>
    </row>
    <row r="62" spans="1:8" x14ac:dyDescent="0.2">
      <c r="A62" s="79">
        <v>40</v>
      </c>
      <c r="B62" s="79"/>
      <c r="C62" s="125"/>
      <c r="D62" s="79"/>
      <c r="E62" s="76" t="s">
        <v>195</v>
      </c>
      <c r="F62" s="76"/>
      <c r="G62" s="122"/>
      <c r="H62" s="76"/>
    </row>
    <row r="63" spans="1:8" x14ac:dyDescent="0.2">
      <c r="A63" s="79">
        <v>41</v>
      </c>
      <c r="B63" s="79"/>
      <c r="C63" s="125"/>
      <c r="D63" s="79"/>
      <c r="E63" s="76" t="s">
        <v>196</v>
      </c>
      <c r="F63" s="76"/>
      <c r="G63" s="122"/>
      <c r="H63" s="76"/>
    </row>
    <row r="64" spans="1:8" x14ac:dyDescent="0.2">
      <c r="A64" s="79">
        <v>42</v>
      </c>
      <c r="B64" s="79"/>
      <c r="C64" s="125"/>
      <c r="D64" s="79"/>
      <c r="E64" s="76" t="s">
        <v>6</v>
      </c>
      <c r="F64" s="76"/>
      <c r="G64" s="122"/>
      <c r="H64" s="76"/>
    </row>
    <row r="65" spans="1:16" x14ac:dyDescent="0.2">
      <c r="A65" s="79">
        <v>43</v>
      </c>
      <c r="B65" s="79"/>
      <c r="C65" s="125"/>
      <c r="D65" s="79"/>
      <c r="E65" s="76" t="s">
        <v>197</v>
      </c>
      <c r="F65" s="76"/>
      <c r="G65" s="122"/>
      <c r="H65" s="76"/>
    </row>
    <row r="66" spans="1:16" ht="15.75" x14ac:dyDescent="0.25">
      <c r="A66" s="79">
        <v>44</v>
      </c>
      <c r="B66" s="79"/>
      <c r="C66" s="125"/>
      <c r="D66" s="79"/>
      <c r="E66" s="76" t="s">
        <v>14</v>
      </c>
      <c r="F66" s="76"/>
      <c r="G66" s="122"/>
      <c r="H66" s="76"/>
      <c r="J66" s="79"/>
      <c r="K66" s="79"/>
      <c r="L66" s="79"/>
      <c r="M66" s="79"/>
      <c r="N66" s="91"/>
      <c r="O66" s="91"/>
      <c r="P66" s="76"/>
    </row>
    <row r="67" spans="1:16" x14ac:dyDescent="0.2">
      <c r="A67" s="79">
        <v>45</v>
      </c>
      <c r="B67" s="79"/>
      <c r="C67" s="125"/>
      <c r="D67" s="79"/>
      <c r="E67" s="76" t="s">
        <v>198</v>
      </c>
      <c r="F67" s="76"/>
      <c r="G67" s="122"/>
      <c r="H67" s="76"/>
      <c r="P67" s="76"/>
    </row>
    <row r="68" spans="1:16" x14ac:dyDescent="0.2">
      <c r="A68" s="79">
        <v>46</v>
      </c>
      <c r="B68" s="79"/>
      <c r="C68" s="125"/>
      <c r="D68" s="79"/>
      <c r="E68" s="76" t="s">
        <v>199</v>
      </c>
      <c r="F68" s="76"/>
      <c r="G68" s="122"/>
      <c r="H68" s="76"/>
      <c r="J68" s="76"/>
      <c r="L68" s="76"/>
      <c r="N68" s="76"/>
    </row>
    <row r="69" spans="1:16" x14ac:dyDescent="0.2">
      <c r="A69" s="79">
        <v>47</v>
      </c>
      <c r="B69" s="79"/>
      <c r="C69" s="125"/>
      <c r="D69" s="79"/>
      <c r="E69" s="76" t="s">
        <v>200</v>
      </c>
      <c r="F69" s="76"/>
      <c r="G69" s="122"/>
      <c r="H69" s="76"/>
      <c r="J69" s="76"/>
      <c r="L69" s="76"/>
      <c r="N69" s="76"/>
    </row>
    <row r="70" spans="1:16" x14ac:dyDescent="0.2">
      <c r="A70" s="79">
        <v>48</v>
      </c>
      <c r="B70" s="79"/>
      <c r="C70" s="125"/>
      <c r="D70" s="79"/>
      <c r="E70" s="76" t="s">
        <v>201</v>
      </c>
      <c r="F70" s="76"/>
      <c r="G70" s="122"/>
      <c r="H70" s="76"/>
      <c r="J70" s="76"/>
      <c r="L70" s="76"/>
      <c r="N70" s="76"/>
    </row>
    <row r="71" spans="1:16" x14ac:dyDescent="0.2">
      <c r="A71" s="79">
        <v>49</v>
      </c>
      <c r="B71" s="79"/>
      <c r="C71" s="125"/>
      <c r="D71" s="79"/>
      <c r="E71" s="76" t="s">
        <v>202</v>
      </c>
      <c r="F71" s="76"/>
      <c r="G71" s="122"/>
      <c r="H71" s="76"/>
      <c r="J71" s="76"/>
      <c r="L71" s="76"/>
      <c r="N71" s="76"/>
    </row>
    <row r="72" spans="1:16" x14ac:dyDescent="0.2">
      <c r="A72" s="79">
        <v>50</v>
      </c>
      <c r="B72" s="79"/>
      <c r="C72" s="125"/>
      <c r="D72" s="79"/>
      <c r="E72" s="76" t="s">
        <v>25</v>
      </c>
      <c r="F72" s="76"/>
      <c r="G72" s="122"/>
      <c r="H72" s="76"/>
      <c r="J72" s="76"/>
      <c r="L72" s="76"/>
      <c r="N72" s="76"/>
    </row>
    <row r="73" spans="1:16" x14ac:dyDescent="0.2">
      <c r="A73" s="79"/>
      <c r="B73" s="79"/>
      <c r="C73" s="87"/>
      <c r="D73" s="79"/>
      <c r="G73" s="87"/>
      <c r="H73" s="76"/>
      <c r="J73" s="76"/>
      <c r="L73" s="76"/>
      <c r="N73" s="76"/>
    </row>
    <row r="74" spans="1:16" x14ac:dyDescent="0.2">
      <c r="A74" s="79">
        <v>51</v>
      </c>
      <c r="B74" s="79"/>
      <c r="C74" s="79"/>
      <c r="D74" s="79"/>
      <c r="E74" s="76" t="s">
        <v>206</v>
      </c>
      <c r="F74" s="76"/>
      <c r="G74" s="141">
        <f>SUM(G56:G72)</f>
        <v>0</v>
      </c>
      <c r="H74" s="76"/>
      <c r="J74" s="76"/>
      <c r="L74" s="76"/>
      <c r="N74" s="76"/>
    </row>
    <row r="75" spans="1:16" x14ac:dyDescent="0.2">
      <c r="A75" s="79"/>
      <c r="B75" s="79"/>
      <c r="C75" s="79"/>
      <c r="D75" s="79"/>
      <c r="G75" s="76"/>
      <c r="H75" s="76"/>
      <c r="J75" s="76"/>
      <c r="L75" s="76"/>
      <c r="N75" s="76"/>
    </row>
    <row r="76" spans="1:16" ht="15.75" x14ac:dyDescent="0.25">
      <c r="A76" s="79"/>
      <c r="B76" s="79"/>
      <c r="C76" s="79"/>
      <c r="D76" s="79"/>
      <c r="E76" s="91" t="s">
        <v>207</v>
      </c>
      <c r="G76" s="76"/>
      <c r="H76" s="76"/>
      <c r="J76" s="76"/>
      <c r="L76" s="76"/>
      <c r="N76" s="76"/>
    </row>
    <row r="77" spans="1:16" ht="16.5" thickBot="1" x14ac:dyDescent="0.3">
      <c r="A77" s="79" t="s">
        <v>302</v>
      </c>
      <c r="B77" s="79"/>
      <c r="D77" s="79"/>
      <c r="E77" s="98" t="s">
        <v>208</v>
      </c>
      <c r="F77" s="91"/>
      <c r="G77" s="140">
        <f>G33+G53+G74</f>
        <v>0</v>
      </c>
      <c r="H77" s="76"/>
      <c r="J77" s="76"/>
      <c r="L77" s="76"/>
      <c r="N77" s="76"/>
    </row>
    <row r="78" spans="1:16" ht="16.5" thickTop="1" x14ac:dyDescent="0.25">
      <c r="A78" s="79"/>
      <c r="B78" s="79"/>
      <c r="C78" s="79"/>
      <c r="D78" s="79"/>
      <c r="E78" s="91"/>
      <c r="F78" s="91"/>
      <c r="G78" s="76"/>
      <c r="H78" s="76"/>
      <c r="J78" s="76"/>
      <c r="L78" s="76"/>
      <c r="N78" s="76"/>
    </row>
    <row r="79" spans="1:16" ht="15.75" x14ac:dyDescent="0.25">
      <c r="A79" s="79" t="s">
        <v>303</v>
      </c>
      <c r="B79" s="79"/>
      <c r="C79" s="138"/>
      <c r="D79" s="79"/>
      <c r="E79" s="76" t="s">
        <v>209</v>
      </c>
      <c r="F79" s="91"/>
      <c r="G79" s="142"/>
      <c r="H79" s="76"/>
      <c r="J79" s="76"/>
      <c r="L79" s="76"/>
      <c r="N79" s="76"/>
    </row>
    <row r="80" spans="1:16" ht="15.75" x14ac:dyDescent="0.25">
      <c r="A80" s="90"/>
      <c r="B80" s="79"/>
      <c r="C80" s="79"/>
      <c r="D80" s="79"/>
      <c r="E80" s="91"/>
      <c r="F80" s="91"/>
      <c r="G80" s="76"/>
      <c r="H80" s="76"/>
      <c r="J80" s="76"/>
      <c r="L80" s="76"/>
      <c r="N80" s="76"/>
    </row>
    <row r="81" spans="1:14" ht="15.75" x14ac:dyDescent="0.25">
      <c r="A81" s="90"/>
      <c r="B81" s="79"/>
      <c r="C81" s="79"/>
      <c r="D81" s="79"/>
      <c r="E81" s="91" t="s">
        <v>207</v>
      </c>
      <c r="F81" s="91"/>
      <c r="G81" s="76"/>
      <c r="H81" s="76"/>
      <c r="J81" s="76"/>
      <c r="L81" s="76"/>
      <c r="N81" s="76"/>
    </row>
    <row r="82" spans="1:14" ht="16.5" thickBot="1" x14ac:dyDescent="0.3">
      <c r="A82" s="79" t="s">
        <v>304</v>
      </c>
      <c r="B82" s="79"/>
      <c r="C82" s="79"/>
      <c r="D82" s="79"/>
      <c r="E82" s="98" t="s">
        <v>210</v>
      </c>
      <c r="F82" s="91"/>
      <c r="G82" s="135">
        <f>G77+G79</f>
        <v>0</v>
      </c>
      <c r="H82" s="76"/>
      <c r="J82" s="76"/>
      <c r="L82" s="76"/>
      <c r="N82" s="76"/>
    </row>
    <row r="83" spans="1:14" ht="15.75" thickTop="1" x14ac:dyDescent="0.2">
      <c r="A83" s="79"/>
      <c r="B83" s="79"/>
      <c r="C83" s="79"/>
      <c r="D83" s="79"/>
      <c r="G83" s="99"/>
      <c r="H83" s="76"/>
      <c r="J83" s="76"/>
      <c r="L83" s="76"/>
      <c r="N83" s="76"/>
    </row>
    <row r="84" spans="1:14" ht="15.75" x14ac:dyDescent="0.25">
      <c r="A84" s="79">
        <v>53</v>
      </c>
      <c r="B84" s="79"/>
      <c r="C84" s="79"/>
      <c r="D84" s="79"/>
      <c r="E84" s="91" t="s">
        <v>211</v>
      </c>
      <c r="F84" s="91"/>
      <c r="G84" s="76"/>
      <c r="H84" s="76"/>
      <c r="J84" s="76"/>
      <c r="L84" s="76"/>
      <c r="N84" s="100"/>
    </row>
    <row r="85" spans="1:14" ht="16.5" thickBot="1" x14ac:dyDescent="0.3">
      <c r="A85" s="79"/>
      <c r="B85" s="79"/>
      <c r="C85" s="79"/>
      <c r="D85" s="79"/>
      <c r="E85" s="98" t="s">
        <v>212</v>
      </c>
      <c r="G85" s="143">
        <f>G23-G82</f>
        <v>0</v>
      </c>
      <c r="H85" s="76"/>
      <c r="J85" s="76"/>
      <c r="L85" s="76"/>
      <c r="N85" s="76"/>
    </row>
    <row r="86" spans="1:14" ht="16.5" thickTop="1" x14ac:dyDescent="0.25">
      <c r="A86" s="79"/>
      <c r="B86" s="79"/>
      <c r="C86" s="79"/>
      <c r="D86" s="79"/>
      <c r="E86" s="91"/>
      <c r="F86" s="91"/>
      <c r="G86" s="76"/>
      <c r="H86" s="76"/>
      <c r="J86" s="76"/>
      <c r="L86" s="76"/>
      <c r="N86" s="76"/>
    </row>
    <row r="87" spans="1:14" x14ac:dyDescent="0.2">
      <c r="G87" s="76"/>
      <c r="H87" s="76"/>
      <c r="J87" s="76"/>
      <c r="L87" s="76"/>
      <c r="N87" s="76"/>
    </row>
  </sheetData>
  <mergeCells count="3">
    <mergeCell ref="A3:G3"/>
    <mergeCell ref="A4:G4"/>
    <mergeCell ref="A5:G5"/>
  </mergeCells>
  <printOptions horizontalCentered="1"/>
  <pageMargins left="0.25" right="0.25" top="0.5" bottom="0.5" header="0.5" footer="0.25"/>
  <pageSetup scale="56" firstPageNumber="11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 fitToPage="1"/>
  </sheetPr>
  <dimension ref="A1:X114"/>
  <sheetViews>
    <sheetView showGridLines="0" showOutlineSymbols="0" zoomScale="75" workbookViewId="0">
      <pane ySplit="12" topLeftCell="A13" activePane="bottomLeft" state="frozen"/>
      <selection pane="bottomLeft" activeCell="B13" sqref="B13"/>
    </sheetView>
  </sheetViews>
  <sheetFormatPr defaultColWidth="9.6640625" defaultRowHeight="15" x14ac:dyDescent="0.2"/>
  <cols>
    <col min="1" max="1" width="3.109375" style="78" customWidth="1"/>
    <col min="2" max="2" width="20.77734375" style="78" customWidth="1"/>
    <col min="3" max="3" width="1.6640625" style="78" customWidth="1"/>
    <col min="4" max="4" width="13.5546875" style="78" customWidth="1"/>
    <col min="5" max="5" width="1.6640625" style="78" customWidth="1"/>
    <col min="6" max="6" width="17.6640625" style="78" customWidth="1"/>
    <col min="7" max="7" width="1.6640625" style="78" customWidth="1"/>
    <col min="8" max="8" width="9.44140625" style="78" customWidth="1"/>
    <col min="9" max="9" width="1.6640625" style="78" customWidth="1"/>
    <col min="10" max="10" width="9.44140625" style="78" customWidth="1"/>
    <col min="11" max="11" width="1.6640625" style="78" customWidth="1"/>
    <col min="12" max="12" width="9.44140625" style="78" customWidth="1"/>
    <col min="13" max="13" width="1.6640625" style="78" customWidth="1"/>
    <col min="14" max="14" width="13.6640625" style="78" customWidth="1"/>
    <col min="15" max="15" width="1.6640625" style="78" customWidth="1"/>
    <col min="16" max="16" width="15.109375" style="78" bestFit="1" customWidth="1"/>
    <col min="17" max="17" width="1.6640625" style="78" customWidth="1"/>
    <col min="18" max="18" width="13.6640625" style="78" customWidth="1"/>
    <col min="19" max="19" width="1.6640625" style="78" customWidth="1"/>
    <col min="20" max="20" width="13.6640625" style="78" customWidth="1"/>
    <col min="21" max="21" width="1.6640625" style="78" customWidth="1"/>
    <col min="22" max="22" width="13.88671875" style="78" bestFit="1" customWidth="1"/>
    <col min="23" max="23" width="2.21875" style="78" customWidth="1"/>
    <col min="24" max="16384" width="9.6640625" style="78"/>
  </cols>
  <sheetData>
    <row r="1" spans="1:24" ht="15.75" x14ac:dyDescent="0.25">
      <c r="A1" s="76"/>
      <c r="C1" s="76"/>
      <c r="D1" s="76"/>
      <c r="E1" s="76"/>
      <c r="F1" s="76"/>
      <c r="V1" s="40" t="str">
        <f>IF(GeneralInfo!$B$13="","",GeneralInfo!$B$13)</f>
        <v/>
      </c>
    </row>
    <row r="2" spans="1:24" ht="15.75" x14ac:dyDescent="0.25"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V2" s="77" t="s">
        <v>22</v>
      </c>
    </row>
    <row r="3" spans="1:24" ht="15.75" x14ac:dyDescent="0.25">
      <c r="A3" s="230">
        <f>GeneralInfo!$B$4</f>
        <v>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1:24" ht="15.75" x14ac:dyDescent="0.25">
      <c r="A4" s="230" t="s">
        <v>213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</row>
    <row r="5" spans="1:24" ht="15.75" x14ac:dyDescent="0.25">
      <c r="A5" s="230" t="str">
        <f>"FOR THE PERIOD "&amp;TEXT(GeneralInfo!$B$14,"MM/DD/YYYY")&amp;" TO "&amp;TEXT(GeneralInfo!$B$15,"MM/DD/YYYY")</f>
        <v>FOR THE PERIOD 01/00/1900 TO 01/00/1900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</row>
    <row r="6" spans="1:24" ht="15.7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4" ht="15.75" x14ac:dyDescent="0.25">
      <c r="J7" s="90">
        <v>1</v>
      </c>
      <c r="K7" s="98"/>
      <c r="L7" s="90">
        <v>2</v>
      </c>
      <c r="M7" s="98"/>
      <c r="N7" s="90">
        <v>3</v>
      </c>
      <c r="O7" s="98"/>
      <c r="P7" s="90">
        <v>4</v>
      </c>
      <c r="Q7" s="98"/>
      <c r="R7" s="90">
        <v>5</v>
      </c>
      <c r="T7" s="90">
        <v>6</v>
      </c>
      <c r="V7" s="90">
        <v>7</v>
      </c>
    </row>
    <row r="8" spans="1:24" ht="16.5" thickBot="1" x14ac:dyDescent="0.3">
      <c r="A8" s="91" t="s">
        <v>214</v>
      </c>
    </row>
    <row r="9" spans="1:24" ht="16.5" thickTop="1" x14ac:dyDescent="0.25">
      <c r="B9" s="91"/>
      <c r="C9" s="91"/>
      <c r="D9" s="91"/>
      <c r="E9" s="91"/>
      <c r="F9" s="91"/>
      <c r="G9" s="91"/>
      <c r="J9" s="94" t="s">
        <v>300</v>
      </c>
      <c r="L9" s="94"/>
      <c r="M9" s="91"/>
      <c r="N9" s="101" t="s">
        <v>151</v>
      </c>
      <c r="O9" s="102"/>
      <c r="P9" s="101"/>
      <c r="Q9" s="103"/>
      <c r="R9" s="101" t="s">
        <v>215</v>
      </c>
      <c r="S9" s="103"/>
      <c r="T9" s="101"/>
      <c r="U9" s="103"/>
      <c r="V9" s="94" t="s">
        <v>216</v>
      </c>
      <c r="W9" s="100"/>
    </row>
    <row r="10" spans="1:24" ht="15.75" x14ac:dyDescent="0.25">
      <c r="B10" s="90"/>
      <c r="C10" s="91"/>
      <c r="D10" s="95" t="s">
        <v>217</v>
      </c>
      <c r="E10" s="90"/>
      <c r="F10" s="90"/>
      <c r="G10" s="91"/>
      <c r="J10" s="96" t="s">
        <v>218</v>
      </c>
      <c r="L10" s="96" t="s">
        <v>299</v>
      </c>
      <c r="M10" s="91"/>
      <c r="N10" s="104" t="s">
        <v>218</v>
      </c>
      <c r="O10" s="102"/>
      <c r="P10" s="104" t="s">
        <v>215</v>
      </c>
      <c r="Q10" s="103"/>
      <c r="R10" s="104" t="s">
        <v>148</v>
      </c>
      <c r="S10" s="103"/>
      <c r="T10" s="104"/>
      <c r="U10" s="103"/>
      <c r="V10" s="96" t="s">
        <v>219</v>
      </c>
      <c r="W10" s="100"/>
    </row>
    <row r="11" spans="1:24" ht="16.5" thickBot="1" x14ac:dyDescent="0.3">
      <c r="B11" s="95" t="s">
        <v>220</v>
      </c>
      <c r="C11" s="86"/>
      <c r="D11" s="95" t="s">
        <v>221</v>
      </c>
      <c r="E11" s="90"/>
      <c r="F11" s="95" t="s">
        <v>222</v>
      </c>
      <c r="G11" s="86"/>
      <c r="H11" s="95" t="s">
        <v>223</v>
      </c>
      <c r="I11" s="95"/>
      <c r="J11" s="97" t="s">
        <v>224</v>
      </c>
      <c r="K11" s="95"/>
      <c r="L11" s="97" t="s">
        <v>224</v>
      </c>
      <c r="M11" s="91"/>
      <c r="N11" s="104" t="s">
        <v>224</v>
      </c>
      <c r="O11" s="102"/>
      <c r="P11" s="104" t="s">
        <v>149</v>
      </c>
      <c r="Q11" s="103"/>
      <c r="R11" s="104" t="s">
        <v>150</v>
      </c>
      <c r="S11" s="103"/>
      <c r="T11" s="104" t="s">
        <v>225</v>
      </c>
      <c r="U11" s="103"/>
      <c r="V11" s="97" t="s">
        <v>226</v>
      </c>
      <c r="W11" s="100"/>
    </row>
    <row r="12" spans="1:24" ht="15.75" thickTop="1" x14ac:dyDescent="0.2">
      <c r="B12" s="105"/>
      <c r="C12" s="76"/>
      <c r="D12" s="105"/>
      <c r="E12" s="76"/>
      <c r="F12" s="105"/>
      <c r="H12" s="105"/>
      <c r="I12" s="76"/>
      <c r="J12" s="76"/>
      <c r="K12" s="76"/>
      <c r="L12" s="76"/>
      <c r="N12" s="105"/>
      <c r="P12" s="105"/>
      <c r="R12" s="105"/>
      <c r="T12" s="105"/>
      <c r="V12" s="105"/>
    </row>
    <row r="13" spans="1:24" x14ac:dyDescent="0.2">
      <c r="A13" s="106">
        <v>1</v>
      </c>
      <c r="B13" s="124"/>
      <c r="C13" s="76"/>
      <c r="D13" s="138"/>
      <c r="E13" s="76"/>
      <c r="F13" s="124"/>
      <c r="H13" s="130"/>
      <c r="I13" s="188"/>
      <c r="J13" s="195"/>
      <c r="K13" s="188"/>
      <c r="L13" s="195"/>
      <c r="N13" s="141">
        <f>SUM(J13,L13)</f>
        <v>0</v>
      </c>
      <c r="P13" s="121"/>
      <c r="R13" s="121"/>
      <c r="T13" s="121"/>
      <c r="V13" s="126"/>
      <c r="X13" s="194" t="str">
        <f>IF(N13=SUM(P13:T13),"","ALLOCATION MUST EQUAL TOTAL WAGES PAID")</f>
        <v/>
      </c>
    </row>
    <row r="14" spans="1:24" x14ac:dyDescent="0.2">
      <c r="A14" s="106">
        <v>2</v>
      </c>
      <c r="B14" s="125"/>
      <c r="C14" s="76"/>
      <c r="D14" s="197"/>
      <c r="E14" s="76"/>
      <c r="F14" s="125"/>
      <c r="H14" s="131"/>
      <c r="I14" s="188"/>
      <c r="J14" s="196"/>
      <c r="K14" s="188"/>
      <c r="L14" s="196"/>
      <c r="N14" s="193">
        <f t="shared" ref="N14:N52" si="0">SUM(J14,L14)</f>
        <v>0</v>
      </c>
      <c r="P14" s="122"/>
      <c r="R14" s="122"/>
      <c r="T14" s="122"/>
      <c r="V14" s="127"/>
      <c r="X14" s="194" t="str">
        <f t="shared" ref="X14:X52" si="1">IF(N14=SUM(P14:T14),"","ALLOCATION MUST EQUAL TOTAL WAGES PAID")</f>
        <v/>
      </c>
    </row>
    <row r="15" spans="1:24" x14ac:dyDescent="0.2">
      <c r="A15" s="106">
        <v>3</v>
      </c>
      <c r="B15" s="125"/>
      <c r="C15" s="76"/>
      <c r="D15" s="198"/>
      <c r="E15" s="76"/>
      <c r="F15" s="125"/>
      <c r="H15" s="131"/>
      <c r="I15" s="188"/>
      <c r="J15" s="196"/>
      <c r="K15" s="188"/>
      <c r="L15" s="196"/>
      <c r="N15" s="192">
        <f t="shared" si="0"/>
        <v>0</v>
      </c>
      <c r="P15" s="122"/>
      <c r="R15" s="122"/>
      <c r="T15" s="122"/>
      <c r="V15" s="127"/>
      <c r="X15" s="194" t="str">
        <f t="shared" si="1"/>
        <v/>
      </c>
    </row>
    <row r="16" spans="1:24" x14ac:dyDescent="0.2">
      <c r="A16" s="106">
        <v>4</v>
      </c>
      <c r="B16" s="125"/>
      <c r="C16" s="76"/>
      <c r="D16" s="198"/>
      <c r="E16" s="76"/>
      <c r="F16" s="125"/>
      <c r="H16" s="131"/>
      <c r="I16" s="188"/>
      <c r="J16" s="196"/>
      <c r="K16" s="188"/>
      <c r="L16" s="196"/>
      <c r="N16" s="192">
        <f t="shared" si="0"/>
        <v>0</v>
      </c>
      <c r="P16" s="122"/>
      <c r="R16" s="122"/>
      <c r="T16" s="122"/>
      <c r="V16" s="127"/>
      <c r="X16" s="194" t="str">
        <f t="shared" si="1"/>
        <v/>
      </c>
    </row>
    <row r="17" spans="1:24" x14ac:dyDescent="0.2">
      <c r="A17" s="106">
        <v>5</v>
      </c>
      <c r="B17" s="125"/>
      <c r="C17" s="76"/>
      <c r="D17" s="198"/>
      <c r="E17" s="76"/>
      <c r="F17" s="125"/>
      <c r="H17" s="131"/>
      <c r="I17" s="188"/>
      <c r="J17" s="196"/>
      <c r="K17" s="188"/>
      <c r="L17" s="196"/>
      <c r="N17" s="192">
        <f t="shared" si="0"/>
        <v>0</v>
      </c>
      <c r="P17" s="122"/>
      <c r="R17" s="122"/>
      <c r="T17" s="122"/>
      <c r="V17" s="127"/>
      <c r="X17" s="194" t="str">
        <f t="shared" si="1"/>
        <v/>
      </c>
    </row>
    <row r="18" spans="1:24" x14ac:dyDescent="0.2">
      <c r="A18" s="106">
        <v>6</v>
      </c>
      <c r="B18" s="125"/>
      <c r="C18" s="76"/>
      <c r="D18" s="198"/>
      <c r="E18" s="76"/>
      <c r="F18" s="125"/>
      <c r="H18" s="131"/>
      <c r="I18" s="188"/>
      <c r="J18" s="196"/>
      <c r="K18" s="188"/>
      <c r="L18" s="196"/>
      <c r="N18" s="192">
        <f t="shared" si="0"/>
        <v>0</v>
      </c>
      <c r="P18" s="122"/>
      <c r="R18" s="122"/>
      <c r="T18" s="122"/>
      <c r="V18" s="127"/>
      <c r="X18" s="194" t="str">
        <f t="shared" si="1"/>
        <v/>
      </c>
    </row>
    <row r="19" spans="1:24" x14ac:dyDescent="0.2">
      <c r="A19" s="106">
        <v>7</v>
      </c>
      <c r="B19" s="125"/>
      <c r="C19" s="76"/>
      <c r="D19" s="198"/>
      <c r="E19" s="76"/>
      <c r="F19" s="125"/>
      <c r="H19" s="131"/>
      <c r="I19" s="188"/>
      <c r="J19" s="196"/>
      <c r="K19" s="188"/>
      <c r="L19" s="196"/>
      <c r="N19" s="192">
        <f t="shared" si="0"/>
        <v>0</v>
      </c>
      <c r="P19" s="122"/>
      <c r="R19" s="122"/>
      <c r="T19" s="122"/>
      <c r="V19" s="127"/>
      <c r="X19" s="194" t="str">
        <f t="shared" si="1"/>
        <v/>
      </c>
    </row>
    <row r="20" spans="1:24" x14ac:dyDescent="0.2">
      <c r="A20" s="106">
        <v>8</v>
      </c>
      <c r="B20" s="125"/>
      <c r="C20" s="76"/>
      <c r="D20" s="198"/>
      <c r="E20" s="76"/>
      <c r="F20" s="125"/>
      <c r="H20" s="131"/>
      <c r="I20" s="188"/>
      <c r="J20" s="196"/>
      <c r="K20" s="188"/>
      <c r="L20" s="196"/>
      <c r="N20" s="192">
        <f t="shared" si="0"/>
        <v>0</v>
      </c>
      <c r="P20" s="122"/>
      <c r="R20" s="122"/>
      <c r="T20" s="122"/>
      <c r="V20" s="127"/>
      <c r="X20" s="194" t="str">
        <f t="shared" si="1"/>
        <v/>
      </c>
    </row>
    <row r="21" spans="1:24" x14ac:dyDescent="0.2">
      <c r="A21" s="106">
        <v>9</v>
      </c>
      <c r="B21" s="125"/>
      <c r="C21" s="76"/>
      <c r="D21" s="198"/>
      <c r="E21" s="76"/>
      <c r="F21" s="125"/>
      <c r="H21" s="131"/>
      <c r="I21" s="188"/>
      <c r="J21" s="196"/>
      <c r="K21" s="188"/>
      <c r="L21" s="196"/>
      <c r="N21" s="192">
        <f t="shared" si="0"/>
        <v>0</v>
      </c>
      <c r="P21" s="122"/>
      <c r="R21" s="122"/>
      <c r="T21" s="122"/>
      <c r="V21" s="127"/>
      <c r="X21" s="194" t="str">
        <f t="shared" si="1"/>
        <v/>
      </c>
    </row>
    <row r="22" spans="1:24" x14ac:dyDescent="0.2">
      <c r="A22" s="106">
        <v>10</v>
      </c>
      <c r="B22" s="125"/>
      <c r="C22" s="76"/>
      <c r="D22" s="198"/>
      <c r="E22" s="76"/>
      <c r="F22" s="125"/>
      <c r="H22" s="131"/>
      <c r="I22" s="188"/>
      <c r="J22" s="196"/>
      <c r="K22" s="188"/>
      <c r="L22" s="196"/>
      <c r="N22" s="192">
        <f t="shared" si="0"/>
        <v>0</v>
      </c>
      <c r="P22" s="122"/>
      <c r="R22" s="122"/>
      <c r="T22" s="122"/>
      <c r="V22" s="127"/>
      <c r="X22" s="194" t="str">
        <f t="shared" si="1"/>
        <v/>
      </c>
    </row>
    <row r="23" spans="1:24" x14ac:dyDescent="0.2">
      <c r="A23" s="106">
        <v>11</v>
      </c>
      <c r="B23" s="125"/>
      <c r="C23" s="76"/>
      <c r="D23" s="198"/>
      <c r="E23" s="76"/>
      <c r="F23" s="125"/>
      <c r="H23" s="131"/>
      <c r="I23" s="188"/>
      <c r="J23" s="196"/>
      <c r="K23" s="188"/>
      <c r="L23" s="196"/>
      <c r="N23" s="192">
        <f t="shared" si="0"/>
        <v>0</v>
      </c>
      <c r="P23" s="122"/>
      <c r="R23" s="122"/>
      <c r="T23" s="122"/>
      <c r="V23" s="127"/>
      <c r="X23" s="194" t="str">
        <f t="shared" si="1"/>
        <v/>
      </c>
    </row>
    <row r="24" spans="1:24" x14ac:dyDescent="0.2">
      <c r="A24" s="106">
        <v>12</v>
      </c>
      <c r="B24" s="125"/>
      <c r="C24" s="76"/>
      <c r="D24" s="198"/>
      <c r="E24" s="76"/>
      <c r="F24" s="125"/>
      <c r="H24" s="131"/>
      <c r="I24" s="188"/>
      <c r="J24" s="196"/>
      <c r="K24" s="188"/>
      <c r="L24" s="196"/>
      <c r="N24" s="192">
        <f t="shared" si="0"/>
        <v>0</v>
      </c>
      <c r="P24" s="122"/>
      <c r="R24" s="122"/>
      <c r="T24" s="122"/>
      <c r="V24" s="127"/>
      <c r="X24" s="194" t="str">
        <f t="shared" si="1"/>
        <v/>
      </c>
    </row>
    <row r="25" spans="1:24" x14ac:dyDescent="0.2">
      <c r="A25" s="106">
        <v>13</v>
      </c>
      <c r="B25" s="125"/>
      <c r="C25" s="76"/>
      <c r="D25" s="198"/>
      <c r="E25" s="76"/>
      <c r="F25" s="125"/>
      <c r="H25" s="131"/>
      <c r="I25" s="188"/>
      <c r="J25" s="196"/>
      <c r="K25" s="188"/>
      <c r="L25" s="196"/>
      <c r="N25" s="192">
        <f t="shared" si="0"/>
        <v>0</v>
      </c>
      <c r="P25" s="122"/>
      <c r="R25" s="122"/>
      <c r="T25" s="122"/>
      <c r="V25" s="127"/>
      <c r="X25" s="194" t="str">
        <f t="shared" si="1"/>
        <v/>
      </c>
    </row>
    <row r="26" spans="1:24" x14ac:dyDescent="0.2">
      <c r="A26" s="106">
        <v>14</v>
      </c>
      <c r="B26" s="125"/>
      <c r="C26" s="76"/>
      <c r="D26" s="198"/>
      <c r="E26" s="76"/>
      <c r="F26" s="125"/>
      <c r="H26" s="131"/>
      <c r="I26" s="188"/>
      <c r="J26" s="196"/>
      <c r="K26" s="188"/>
      <c r="L26" s="196"/>
      <c r="N26" s="192">
        <f t="shared" si="0"/>
        <v>0</v>
      </c>
      <c r="P26" s="122"/>
      <c r="R26" s="122"/>
      <c r="T26" s="122"/>
      <c r="V26" s="127"/>
      <c r="X26" s="194" t="str">
        <f t="shared" si="1"/>
        <v/>
      </c>
    </row>
    <row r="27" spans="1:24" x14ac:dyDescent="0.2">
      <c r="A27" s="106">
        <v>15</v>
      </c>
      <c r="B27" s="125"/>
      <c r="C27" s="76"/>
      <c r="D27" s="198"/>
      <c r="E27" s="76"/>
      <c r="F27" s="125"/>
      <c r="H27" s="131"/>
      <c r="I27" s="188"/>
      <c r="J27" s="196"/>
      <c r="K27" s="188"/>
      <c r="L27" s="196"/>
      <c r="N27" s="192">
        <f t="shared" si="0"/>
        <v>0</v>
      </c>
      <c r="P27" s="122"/>
      <c r="R27" s="122"/>
      <c r="T27" s="122"/>
      <c r="V27" s="127"/>
      <c r="X27" s="194" t="str">
        <f t="shared" si="1"/>
        <v/>
      </c>
    </row>
    <row r="28" spans="1:24" x14ac:dyDescent="0.2">
      <c r="A28" s="106">
        <v>16</v>
      </c>
      <c r="B28" s="125"/>
      <c r="C28" s="76"/>
      <c r="D28" s="198"/>
      <c r="E28" s="76"/>
      <c r="F28" s="125"/>
      <c r="H28" s="131"/>
      <c r="I28" s="188"/>
      <c r="J28" s="196"/>
      <c r="K28" s="188"/>
      <c r="L28" s="196"/>
      <c r="N28" s="192">
        <f t="shared" si="0"/>
        <v>0</v>
      </c>
      <c r="P28" s="122"/>
      <c r="R28" s="122"/>
      <c r="T28" s="122"/>
      <c r="V28" s="127"/>
      <c r="X28" s="194" t="str">
        <f t="shared" si="1"/>
        <v/>
      </c>
    </row>
    <row r="29" spans="1:24" x14ac:dyDescent="0.2">
      <c r="A29" s="106">
        <v>17</v>
      </c>
      <c r="B29" s="125"/>
      <c r="C29" s="76"/>
      <c r="D29" s="198"/>
      <c r="E29" s="76"/>
      <c r="F29" s="125"/>
      <c r="H29" s="131"/>
      <c r="I29" s="188"/>
      <c r="J29" s="196"/>
      <c r="K29" s="188"/>
      <c r="L29" s="196"/>
      <c r="N29" s="192">
        <f t="shared" si="0"/>
        <v>0</v>
      </c>
      <c r="P29" s="122"/>
      <c r="R29" s="122"/>
      <c r="T29" s="122"/>
      <c r="V29" s="127"/>
      <c r="X29" s="194" t="str">
        <f t="shared" si="1"/>
        <v/>
      </c>
    </row>
    <row r="30" spans="1:24" x14ac:dyDescent="0.2">
      <c r="A30" s="106">
        <v>18</v>
      </c>
      <c r="B30" s="125"/>
      <c r="C30" s="76"/>
      <c r="D30" s="198"/>
      <c r="E30" s="76"/>
      <c r="F30" s="125"/>
      <c r="H30" s="131"/>
      <c r="I30" s="188"/>
      <c r="J30" s="196"/>
      <c r="K30" s="188"/>
      <c r="L30" s="196"/>
      <c r="N30" s="192">
        <f t="shared" si="0"/>
        <v>0</v>
      </c>
      <c r="P30" s="122"/>
      <c r="R30" s="122"/>
      <c r="T30" s="122"/>
      <c r="V30" s="127"/>
      <c r="X30" s="194" t="str">
        <f t="shared" si="1"/>
        <v/>
      </c>
    </row>
    <row r="31" spans="1:24" x14ac:dyDescent="0.2">
      <c r="A31" s="106">
        <v>19</v>
      </c>
      <c r="B31" s="125"/>
      <c r="C31" s="76"/>
      <c r="D31" s="198"/>
      <c r="E31" s="76"/>
      <c r="F31" s="125"/>
      <c r="H31" s="131"/>
      <c r="I31" s="188"/>
      <c r="J31" s="196"/>
      <c r="K31" s="188"/>
      <c r="L31" s="196"/>
      <c r="N31" s="192">
        <f t="shared" si="0"/>
        <v>0</v>
      </c>
      <c r="P31" s="122"/>
      <c r="R31" s="122"/>
      <c r="T31" s="122"/>
      <c r="V31" s="127"/>
      <c r="X31" s="194" t="str">
        <f t="shared" si="1"/>
        <v/>
      </c>
    </row>
    <row r="32" spans="1:24" x14ac:dyDescent="0.2">
      <c r="A32" s="106">
        <v>20</v>
      </c>
      <c r="B32" s="125"/>
      <c r="C32" s="76"/>
      <c r="D32" s="198"/>
      <c r="E32" s="76"/>
      <c r="F32" s="125"/>
      <c r="H32" s="131"/>
      <c r="I32" s="188"/>
      <c r="J32" s="196"/>
      <c r="K32" s="188"/>
      <c r="L32" s="196"/>
      <c r="N32" s="192">
        <f t="shared" si="0"/>
        <v>0</v>
      </c>
      <c r="P32" s="122"/>
      <c r="R32" s="122"/>
      <c r="T32" s="122"/>
      <c r="V32" s="127"/>
      <c r="X32" s="194" t="str">
        <f t="shared" si="1"/>
        <v/>
      </c>
    </row>
    <row r="33" spans="1:24" x14ac:dyDescent="0.2">
      <c r="A33" s="106">
        <v>21</v>
      </c>
      <c r="B33" s="125"/>
      <c r="C33" s="76"/>
      <c r="D33" s="198"/>
      <c r="E33" s="76"/>
      <c r="F33" s="125"/>
      <c r="H33" s="131"/>
      <c r="I33" s="188"/>
      <c r="J33" s="196"/>
      <c r="K33" s="188"/>
      <c r="L33" s="196"/>
      <c r="N33" s="192">
        <f t="shared" si="0"/>
        <v>0</v>
      </c>
      <c r="P33" s="122"/>
      <c r="R33" s="122"/>
      <c r="T33" s="122"/>
      <c r="V33" s="127"/>
      <c r="X33" s="194" t="str">
        <f t="shared" si="1"/>
        <v/>
      </c>
    </row>
    <row r="34" spans="1:24" x14ac:dyDescent="0.2">
      <c r="A34" s="106">
        <v>22</v>
      </c>
      <c r="B34" s="125"/>
      <c r="C34" s="76"/>
      <c r="D34" s="198"/>
      <c r="E34" s="76"/>
      <c r="F34" s="125"/>
      <c r="H34" s="131"/>
      <c r="I34" s="188"/>
      <c r="J34" s="196"/>
      <c r="K34" s="188"/>
      <c r="L34" s="196"/>
      <c r="N34" s="192">
        <f t="shared" si="0"/>
        <v>0</v>
      </c>
      <c r="P34" s="122"/>
      <c r="R34" s="122"/>
      <c r="T34" s="122"/>
      <c r="V34" s="127"/>
      <c r="X34" s="194" t="str">
        <f t="shared" si="1"/>
        <v/>
      </c>
    </row>
    <row r="35" spans="1:24" x14ac:dyDescent="0.2">
      <c r="A35" s="106">
        <v>23</v>
      </c>
      <c r="B35" s="125"/>
      <c r="C35" s="76"/>
      <c r="D35" s="198"/>
      <c r="E35" s="76"/>
      <c r="F35" s="125"/>
      <c r="H35" s="131"/>
      <c r="I35" s="188"/>
      <c r="J35" s="196"/>
      <c r="K35" s="188"/>
      <c r="L35" s="196"/>
      <c r="N35" s="192">
        <f t="shared" si="0"/>
        <v>0</v>
      </c>
      <c r="P35" s="122"/>
      <c r="R35" s="122"/>
      <c r="T35" s="122"/>
      <c r="V35" s="127"/>
      <c r="X35" s="194" t="str">
        <f t="shared" si="1"/>
        <v/>
      </c>
    </row>
    <row r="36" spans="1:24" x14ac:dyDescent="0.2">
      <c r="A36" s="106">
        <v>24</v>
      </c>
      <c r="B36" s="125"/>
      <c r="C36" s="76"/>
      <c r="D36" s="198"/>
      <c r="E36" s="76"/>
      <c r="F36" s="125"/>
      <c r="H36" s="131"/>
      <c r="I36" s="188"/>
      <c r="J36" s="196"/>
      <c r="K36" s="188"/>
      <c r="L36" s="196"/>
      <c r="N36" s="192">
        <f t="shared" si="0"/>
        <v>0</v>
      </c>
      <c r="P36" s="122"/>
      <c r="R36" s="122"/>
      <c r="T36" s="122"/>
      <c r="V36" s="127"/>
      <c r="X36" s="194" t="str">
        <f t="shared" si="1"/>
        <v/>
      </c>
    </row>
    <row r="37" spans="1:24" x14ac:dyDescent="0.2">
      <c r="A37" s="106">
        <v>25</v>
      </c>
      <c r="B37" s="125"/>
      <c r="C37" s="76"/>
      <c r="D37" s="198"/>
      <c r="E37" s="76"/>
      <c r="F37" s="125"/>
      <c r="H37" s="131"/>
      <c r="I37" s="188"/>
      <c r="J37" s="196"/>
      <c r="K37" s="188"/>
      <c r="L37" s="196"/>
      <c r="N37" s="192">
        <f t="shared" si="0"/>
        <v>0</v>
      </c>
      <c r="P37" s="122"/>
      <c r="R37" s="122"/>
      <c r="T37" s="122"/>
      <c r="V37" s="127"/>
      <c r="X37" s="194" t="str">
        <f t="shared" si="1"/>
        <v/>
      </c>
    </row>
    <row r="38" spans="1:24" x14ac:dyDescent="0.2">
      <c r="A38" s="106">
        <v>26</v>
      </c>
      <c r="B38" s="125"/>
      <c r="C38" s="76"/>
      <c r="D38" s="198"/>
      <c r="E38" s="76"/>
      <c r="F38" s="125"/>
      <c r="H38" s="131"/>
      <c r="I38" s="188"/>
      <c r="J38" s="196"/>
      <c r="K38" s="188"/>
      <c r="L38" s="196"/>
      <c r="N38" s="192">
        <f t="shared" si="0"/>
        <v>0</v>
      </c>
      <c r="P38" s="122"/>
      <c r="R38" s="122"/>
      <c r="T38" s="122"/>
      <c r="V38" s="127"/>
      <c r="X38" s="194" t="str">
        <f t="shared" si="1"/>
        <v/>
      </c>
    </row>
    <row r="39" spans="1:24" x14ac:dyDescent="0.2">
      <c r="A39" s="106">
        <v>27</v>
      </c>
      <c r="B39" s="125"/>
      <c r="C39" s="76"/>
      <c r="D39" s="198"/>
      <c r="E39" s="76"/>
      <c r="F39" s="125"/>
      <c r="H39" s="131"/>
      <c r="I39" s="188"/>
      <c r="J39" s="196"/>
      <c r="K39" s="188"/>
      <c r="L39" s="196"/>
      <c r="N39" s="192">
        <f t="shared" si="0"/>
        <v>0</v>
      </c>
      <c r="P39" s="122"/>
      <c r="R39" s="122"/>
      <c r="T39" s="122"/>
      <c r="V39" s="127"/>
      <c r="X39" s="194" t="str">
        <f t="shared" si="1"/>
        <v/>
      </c>
    </row>
    <row r="40" spans="1:24" x14ac:dyDescent="0.2">
      <c r="A40" s="106">
        <v>28</v>
      </c>
      <c r="B40" s="125"/>
      <c r="C40" s="76"/>
      <c r="D40" s="198"/>
      <c r="E40" s="76"/>
      <c r="F40" s="125"/>
      <c r="H40" s="131"/>
      <c r="I40" s="188"/>
      <c r="J40" s="196"/>
      <c r="K40" s="188"/>
      <c r="L40" s="196"/>
      <c r="N40" s="192">
        <f t="shared" si="0"/>
        <v>0</v>
      </c>
      <c r="P40" s="122"/>
      <c r="R40" s="122"/>
      <c r="T40" s="122"/>
      <c r="V40" s="127"/>
      <c r="X40" s="194" t="str">
        <f t="shared" si="1"/>
        <v/>
      </c>
    </row>
    <row r="41" spans="1:24" x14ac:dyDescent="0.2">
      <c r="A41" s="106">
        <v>29</v>
      </c>
      <c r="B41" s="125"/>
      <c r="C41" s="76"/>
      <c r="D41" s="198"/>
      <c r="E41" s="76"/>
      <c r="F41" s="125"/>
      <c r="H41" s="131"/>
      <c r="I41" s="188"/>
      <c r="J41" s="196"/>
      <c r="K41" s="188"/>
      <c r="L41" s="196"/>
      <c r="N41" s="192">
        <f t="shared" si="0"/>
        <v>0</v>
      </c>
      <c r="P41" s="122"/>
      <c r="R41" s="122"/>
      <c r="T41" s="122"/>
      <c r="V41" s="127"/>
      <c r="X41" s="194" t="str">
        <f t="shared" si="1"/>
        <v/>
      </c>
    </row>
    <row r="42" spans="1:24" x14ac:dyDescent="0.2">
      <c r="A42" s="106">
        <v>30</v>
      </c>
      <c r="B42" s="125"/>
      <c r="C42" s="76"/>
      <c r="D42" s="198"/>
      <c r="E42" s="76"/>
      <c r="F42" s="125"/>
      <c r="H42" s="131"/>
      <c r="I42" s="188"/>
      <c r="J42" s="196"/>
      <c r="K42" s="188"/>
      <c r="L42" s="196"/>
      <c r="N42" s="192">
        <f t="shared" si="0"/>
        <v>0</v>
      </c>
      <c r="P42" s="122"/>
      <c r="R42" s="122"/>
      <c r="T42" s="122"/>
      <c r="V42" s="127"/>
      <c r="X42" s="194" t="str">
        <f t="shared" si="1"/>
        <v/>
      </c>
    </row>
    <row r="43" spans="1:24" x14ac:dyDescent="0.2">
      <c r="A43" s="106">
        <v>31</v>
      </c>
      <c r="B43" s="125"/>
      <c r="C43" s="76"/>
      <c r="D43" s="198"/>
      <c r="E43" s="76"/>
      <c r="F43" s="125"/>
      <c r="H43" s="131"/>
      <c r="I43" s="188"/>
      <c r="J43" s="196"/>
      <c r="K43" s="188"/>
      <c r="L43" s="196"/>
      <c r="N43" s="192">
        <f t="shared" si="0"/>
        <v>0</v>
      </c>
      <c r="P43" s="122"/>
      <c r="R43" s="122"/>
      <c r="T43" s="122"/>
      <c r="V43" s="127"/>
      <c r="X43" s="194" t="str">
        <f t="shared" si="1"/>
        <v/>
      </c>
    </row>
    <row r="44" spans="1:24" x14ac:dyDescent="0.2">
      <c r="A44" s="106">
        <v>32</v>
      </c>
      <c r="B44" s="125"/>
      <c r="C44" s="76"/>
      <c r="D44" s="198"/>
      <c r="E44" s="76"/>
      <c r="F44" s="125"/>
      <c r="H44" s="131"/>
      <c r="I44" s="188"/>
      <c r="J44" s="196"/>
      <c r="K44" s="188"/>
      <c r="L44" s="196"/>
      <c r="N44" s="192">
        <f t="shared" si="0"/>
        <v>0</v>
      </c>
      <c r="P44" s="122"/>
      <c r="R44" s="122"/>
      <c r="T44" s="122"/>
      <c r="V44" s="127"/>
      <c r="X44" s="194" t="str">
        <f t="shared" si="1"/>
        <v/>
      </c>
    </row>
    <row r="45" spans="1:24" x14ac:dyDescent="0.2">
      <c r="A45" s="106">
        <v>33</v>
      </c>
      <c r="B45" s="125"/>
      <c r="C45" s="76"/>
      <c r="D45" s="198"/>
      <c r="E45" s="76"/>
      <c r="F45" s="125"/>
      <c r="H45" s="131"/>
      <c r="I45" s="188"/>
      <c r="J45" s="196"/>
      <c r="K45" s="188"/>
      <c r="L45" s="196"/>
      <c r="N45" s="192">
        <f t="shared" si="0"/>
        <v>0</v>
      </c>
      <c r="P45" s="122"/>
      <c r="R45" s="122"/>
      <c r="T45" s="122"/>
      <c r="V45" s="127"/>
      <c r="X45" s="194" t="str">
        <f t="shared" si="1"/>
        <v/>
      </c>
    </row>
    <row r="46" spans="1:24" x14ac:dyDescent="0.2">
      <c r="A46" s="106">
        <v>34</v>
      </c>
      <c r="B46" s="125"/>
      <c r="C46" s="76"/>
      <c r="D46" s="198"/>
      <c r="E46" s="76"/>
      <c r="F46" s="125"/>
      <c r="H46" s="131"/>
      <c r="I46" s="188"/>
      <c r="J46" s="196"/>
      <c r="K46" s="188"/>
      <c r="L46" s="196"/>
      <c r="N46" s="192">
        <f t="shared" si="0"/>
        <v>0</v>
      </c>
      <c r="P46" s="122"/>
      <c r="R46" s="122"/>
      <c r="T46" s="122"/>
      <c r="V46" s="127"/>
      <c r="X46" s="194" t="str">
        <f t="shared" si="1"/>
        <v/>
      </c>
    </row>
    <row r="47" spans="1:24" x14ac:dyDescent="0.2">
      <c r="A47" s="106">
        <v>35</v>
      </c>
      <c r="B47" s="125"/>
      <c r="C47" s="76"/>
      <c r="D47" s="198"/>
      <c r="E47" s="76"/>
      <c r="F47" s="125"/>
      <c r="H47" s="131"/>
      <c r="I47" s="188"/>
      <c r="J47" s="196"/>
      <c r="K47" s="188"/>
      <c r="L47" s="196"/>
      <c r="N47" s="192">
        <f t="shared" si="0"/>
        <v>0</v>
      </c>
      <c r="P47" s="122"/>
      <c r="R47" s="122"/>
      <c r="T47" s="122"/>
      <c r="V47" s="127"/>
      <c r="X47" s="194" t="str">
        <f t="shared" si="1"/>
        <v/>
      </c>
    </row>
    <row r="48" spans="1:24" x14ac:dyDescent="0.2">
      <c r="A48" s="106">
        <v>36</v>
      </c>
      <c r="B48" s="125"/>
      <c r="C48" s="76"/>
      <c r="D48" s="198"/>
      <c r="E48" s="76"/>
      <c r="F48" s="125"/>
      <c r="H48" s="131"/>
      <c r="I48" s="188"/>
      <c r="J48" s="196"/>
      <c r="K48" s="188"/>
      <c r="L48" s="196"/>
      <c r="N48" s="192">
        <f t="shared" si="0"/>
        <v>0</v>
      </c>
      <c r="P48" s="122"/>
      <c r="R48" s="122"/>
      <c r="T48" s="122"/>
      <c r="V48" s="127"/>
      <c r="X48" s="194" t="str">
        <f t="shared" si="1"/>
        <v/>
      </c>
    </row>
    <row r="49" spans="1:24" x14ac:dyDescent="0.2">
      <c r="A49" s="106">
        <v>37</v>
      </c>
      <c r="B49" s="125"/>
      <c r="C49" s="76"/>
      <c r="D49" s="198"/>
      <c r="E49" s="76"/>
      <c r="F49" s="125"/>
      <c r="H49" s="131"/>
      <c r="I49" s="188"/>
      <c r="J49" s="196"/>
      <c r="K49" s="188"/>
      <c r="L49" s="196"/>
      <c r="N49" s="192">
        <f t="shared" si="0"/>
        <v>0</v>
      </c>
      <c r="P49" s="122"/>
      <c r="R49" s="122"/>
      <c r="T49" s="122"/>
      <c r="V49" s="127"/>
      <c r="X49" s="194" t="str">
        <f t="shared" si="1"/>
        <v/>
      </c>
    </row>
    <row r="50" spans="1:24" x14ac:dyDescent="0.2">
      <c r="A50" s="106">
        <v>38</v>
      </c>
      <c r="B50" s="125"/>
      <c r="C50" s="76"/>
      <c r="D50" s="198"/>
      <c r="E50" s="76"/>
      <c r="F50" s="125"/>
      <c r="H50" s="131"/>
      <c r="I50" s="188"/>
      <c r="J50" s="196"/>
      <c r="K50" s="188"/>
      <c r="L50" s="196"/>
      <c r="N50" s="192">
        <f t="shared" si="0"/>
        <v>0</v>
      </c>
      <c r="P50" s="122"/>
      <c r="R50" s="122"/>
      <c r="T50" s="122"/>
      <c r="V50" s="127"/>
      <c r="X50" s="194" t="str">
        <f t="shared" si="1"/>
        <v/>
      </c>
    </row>
    <row r="51" spans="1:24" x14ac:dyDescent="0.2">
      <c r="A51" s="106">
        <v>39</v>
      </c>
      <c r="B51" s="125"/>
      <c r="C51" s="76"/>
      <c r="D51" s="198"/>
      <c r="E51" s="76"/>
      <c r="F51" s="125"/>
      <c r="H51" s="131"/>
      <c r="I51" s="188"/>
      <c r="J51" s="196"/>
      <c r="K51" s="188"/>
      <c r="L51" s="196"/>
      <c r="N51" s="192">
        <f t="shared" si="0"/>
        <v>0</v>
      </c>
      <c r="P51" s="122"/>
      <c r="R51" s="122"/>
      <c r="T51" s="122"/>
      <c r="V51" s="127"/>
      <c r="X51" s="194" t="str">
        <f t="shared" si="1"/>
        <v/>
      </c>
    </row>
    <row r="52" spans="1:24" x14ac:dyDescent="0.2">
      <c r="A52" s="106">
        <v>40</v>
      </c>
      <c r="B52" s="125"/>
      <c r="C52" s="76"/>
      <c r="D52" s="198"/>
      <c r="E52" s="76"/>
      <c r="F52" s="125"/>
      <c r="H52" s="131"/>
      <c r="I52" s="188"/>
      <c r="J52" s="196"/>
      <c r="K52" s="188"/>
      <c r="L52" s="196"/>
      <c r="N52" s="192">
        <f t="shared" si="0"/>
        <v>0</v>
      </c>
      <c r="P52" s="122"/>
      <c r="R52" s="122"/>
      <c r="T52" s="122"/>
      <c r="V52" s="127"/>
      <c r="X52" s="194" t="str">
        <f t="shared" si="1"/>
        <v/>
      </c>
    </row>
    <row r="53" spans="1:24" x14ac:dyDescent="0.2">
      <c r="A53" s="107"/>
      <c r="B53" s="87"/>
      <c r="C53" s="76"/>
      <c r="D53" s="87"/>
      <c r="E53" s="76"/>
      <c r="F53" s="87"/>
      <c r="H53" s="87"/>
      <c r="I53" s="76"/>
      <c r="J53" s="76"/>
      <c r="K53" s="76"/>
      <c r="L53" s="76"/>
      <c r="N53" s="87"/>
      <c r="P53" s="87"/>
      <c r="R53" s="87"/>
      <c r="T53" s="87"/>
      <c r="V53" s="87"/>
    </row>
    <row r="54" spans="1:24" x14ac:dyDescent="0.2">
      <c r="A54" s="107"/>
      <c r="B54" s="76"/>
      <c r="C54" s="76"/>
      <c r="D54" s="76"/>
      <c r="E54" s="76"/>
      <c r="F54" s="79" t="s">
        <v>257</v>
      </c>
      <c r="H54" s="155">
        <f>SUM(H13:H52)</f>
        <v>0</v>
      </c>
      <c r="I54" s="188"/>
      <c r="J54" s="188"/>
      <c r="K54" s="188"/>
      <c r="L54" s="188"/>
      <c r="N54" s="76"/>
      <c r="P54" s="76"/>
      <c r="R54" s="76"/>
      <c r="T54" s="76"/>
      <c r="V54" s="76"/>
    </row>
    <row r="55" spans="1:24" x14ac:dyDescent="0.2">
      <c r="A55" s="107"/>
      <c r="B55" s="76"/>
      <c r="C55" s="76"/>
      <c r="D55" s="76"/>
      <c r="E55" s="76"/>
      <c r="F55" s="76"/>
      <c r="H55" s="76"/>
      <c r="I55" s="76"/>
      <c r="J55" s="76"/>
      <c r="K55" s="76"/>
      <c r="L55" s="76"/>
      <c r="N55" s="76"/>
      <c r="P55" s="76"/>
      <c r="R55" s="76"/>
      <c r="T55" s="76"/>
      <c r="V55" s="76"/>
    </row>
    <row r="56" spans="1:24" x14ac:dyDescent="0.2">
      <c r="A56" s="107">
        <v>41</v>
      </c>
      <c r="B56" s="76" t="s">
        <v>227</v>
      </c>
      <c r="C56" s="76"/>
      <c r="D56" s="76"/>
      <c r="E56" s="76"/>
      <c r="F56" s="76"/>
      <c r="J56" s="141">
        <f t="shared" ref="J56:L56" si="2">SUM(J13:J52)</f>
        <v>0</v>
      </c>
      <c r="K56" s="187"/>
      <c r="L56" s="141">
        <f t="shared" si="2"/>
        <v>0</v>
      </c>
      <c r="M56" s="187"/>
      <c r="N56" s="129">
        <f>SUM(N13:N52)</f>
        <v>0</v>
      </c>
      <c r="P56" s="129">
        <f>SUM(P13:P52)</f>
        <v>0</v>
      </c>
      <c r="R56" s="129">
        <f>SUM(R13:R52)</f>
        <v>0</v>
      </c>
      <c r="T56" s="129">
        <f>SUM(T13:T52)</f>
        <v>0</v>
      </c>
      <c r="V56" s="89"/>
    </row>
    <row r="57" spans="1:24" x14ac:dyDescent="0.2">
      <c r="A57" s="107">
        <v>42</v>
      </c>
      <c r="B57" s="76" t="s">
        <v>228</v>
      </c>
      <c r="C57" s="76"/>
      <c r="D57" s="76"/>
      <c r="E57" s="76"/>
      <c r="F57" s="76"/>
      <c r="H57" s="157">
        <v>0</v>
      </c>
      <c r="I57" s="189"/>
      <c r="J57" s="189"/>
      <c r="K57" s="189"/>
      <c r="L57" s="189"/>
      <c r="N57" s="128">
        <f>SUM(P57,R57,T57)</f>
        <v>0</v>
      </c>
      <c r="P57" s="128">
        <f>ROUND(H57*P56,0)</f>
        <v>0</v>
      </c>
      <c r="Q57" s="133"/>
      <c r="R57" s="128">
        <f>ROUND(H57*R56,0)</f>
        <v>0</v>
      </c>
      <c r="S57" s="133"/>
      <c r="T57" s="128">
        <f>ROUND(H57*T56,0)</f>
        <v>0</v>
      </c>
      <c r="V57" s="108" t="s">
        <v>229</v>
      </c>
    </row>
    <row r="58" spans="1:24" x14ac:dyDescent="0.2">
      <c r="A58" s="107">
        <v>43</v>
      </c>
      <c r="B58" s="76" t="s">
        <v>230</v>
      </c>
      <c r="C58" s="76"/>
      <c r="D58" s="76"/>
      <c r="E58" s="76"/>
      <c r="F58" s="76"/>
      <c r="H58" s="158">
        <v>0</v>
      </c>
      <c r="I58" s="190"/>
      <c r="J58" s="190"/>
      <c r="K58" s="190"/>
      <c r="L58" s="190"/>
      <c r="N58" s="128">
        <f>SUM(P58,R58,T58)</f>
        <v>0</v>
      </c>
      <c r="P58" s="128">
        <f>ROUND(H58*P56,0)</f>
        <v>0</v>
      </c>
      <c r="Q58" s="133"/>
      <c r="R58" s="128">
        <f>ROUND(H58*R56,0)</f>
        <v>0</v>
      </c>
      <c r="S58" s="133"/>
      <c r="T58" s="128">
        <f>ROUND(H58*T56,0)</f>
        <v>0</v>
      </c>
      <c r="V58" s="110" t="s">
        <v>229</v>
      </c>
    </row>
    <row r="59" spans="1:24" x14ac:dyDescent="0.2">
      <c r="A59" s="106"/>
      <c r="B59" s="76"/>
      <c r="C59" s="76"/>
      <c r="D59" s="76"/>
      <c r="E59" s="76"/>
      <c r="F59" s="76"/>
      <c r="H59" s="109"/>
      <c r="I59" s="109"/>
      <c r="J59" s="109"/>
      <c r="K59" s="109"/>
      <c r="L59" s="109"/>
      <c r="N59" s="87"/>
      <c r="P59" s="87"/>
      <c r="R59" s="87"/>
      <c r="T59" s="87"/>
      <c r="V59" s="87"/>
    </row>
    <row r="60" spans="1:24" x14ac:dyDescent="0.2">
      <c r="A60" s="106">
        <v>44</v>
      </c>
      <c r="B60" s="76" t="s">
        <v>231</v>
      </c>
      <c r="C60" s="76"/>
      <c r="D60" s="76"/>
      <c r="E60" s="76"/>
      <c r="F60" s="76"/>
      <c r="H60" s="109"/>
      <c r="I60" s="109"/>
      <c r="J60" s="109"/>
      <c r="K60" s="109"/>
      <c r="L60" s="109"/>
      <c r="N60" s="134">
        <f>'Sch C-1'!J54</f>
        <v>0</v>
      </c>
      <c r="P60" s="134">
        <f>'Sch C-1'!L54</f>
        <v>0</v>
      </c>
      <c r="R60" s="134">
        <f>'Sch C-1'!N54</f>
        <v>0</v>
      </c>
      <c r="T60" s="134">
        <f>'Sch C-1'!P54</f>
        <v>0</v>
      </c>
      <c r="V60" s="111"/>
    </row>
    <row r="61" spans="1:24" x14ac:dyDescent="0.2">
      <c r="A61" s="106"/>
      <c r="B61" s="76"/>
      <c r="C61" s="76"/>
      <c r="D61" s="76"/>
      <c r="E61" s="76"/>
      <c r="F61" s="76"/>
      <c r="H61" s="109"/>
      <c r="I61" s="109"/>
      <c r="J61" s="109"/>
      <c r="K61" s="109"/>
      <c r="L61" s="109"/>
      <c r="N61" s="87"/>
      <c r="P61" s="87"/>
      <c r="R61" s="87"/>
      <c r="T61" s="87"/>
      <c r="V61" s="76"/>
    </row>
    <row r="62" spans="1:24" ht="16.5" thickBot="1" x14ac:dyDescent="0.3">
      <c r="A62" s="106">
        <v>45</v>
      </c>
      <c r="B62" s="91" t="s">
        <v>191</v>
      </c>
      <c r="C62" s="91"/>
      <c r="D62" s="91"/>
      <c r="E62" s="91"/>
      <c r="F62" s="91"/>
      <c r="H62" s="136">
        <f>H54</f>
        <v>0</v>
      </c>
      <c r="I62" s="191"/>
      <c r="J62" s="191"/>
      <c r="K62" s="191"/>
      <c r="L62" s="191"/>
      <c r="N62" s="120">
        <f>N56+N57+N58+N60</f>
        <v>0</v>
      </c>
      <c r="P62" s="120">
        <f>P56+P57+P58+P60</f>
        <v>0</v>
      </c>
      <c r="Q62" s="132"/>
      <c r="R62" s="120">
        <f>R56+R57+R58+R60</f>
        <v>0</v>
      </c>
      <c r="S62" s="132"/>
      <c r="T62" s="120">
        <f>T56+T57+T58+T60</f>
        <v>0</v>
      </c>
      <c r="V62" s="76"/>
    </row>
    <row r="63" spans="1:24" ht="15.75" thickTop="1" x14ac:dyDescent="0.2">
      <c r="A63" s="79"/>
      <c r="B63" s="76"/>
      <c r="C63" s="76"/>
      <c r="D63" s="76"/>
      <c r="E63" s="76"/>
      <c r="F63" s="76"/>
      <c r="H63" s="99"/>
      <c r="I63" s="76"/>
      <c r="J63" s="76"/>
      <c r="K63" s="76"/>
      <c r="L63" s="76"/>
      <c r="N63" s="99"/>
      <c r="P63" s="99"/>
      <c r="R63" s="99"/>
      <c r="T63" s="99"/>
      <c r="V63" s="76"/>
    </row>
    <row r="64" spans="1:24" ht="15.75" x14ac:dyDescent="0.25">
      <c r="A64" s="79"/>
      <c r="B64" s="91"/>
      <c r="C64" s="91"/>
      <c r="D64" s="91"/>
      <c r="E64" s="91"/>
      <c r="F64" s="91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</row>
    <row r="65" spans="20:20" x14ac:dyDescent="0.2">
      <c r="T65" s="76"/>
    </row>
    <row r="97" spans="23:23" x14ac:dyDescent="0.2">
      <c r="W97" s="112"/>
    </row>
    <row r="114" spans="23:23" x14ac:dyDescent="0.2">
      <c r="W114" s="112"/>
    </row>
  </sheetData>
  <mergeCells count="3">
    <mergeCell ref="A3:V3"/>
    <mergeCell ref="A4:V4"/>
    <mergeCell ref="A5:V5"/>
  </mergeCells>
  <dataValidations count="1">
    <dataValidation type="list" allowBlank="1" showInputMessage="1" showErrorMessage="1" sqref="D13:D52" xr:uid="{A8C5F6EA-3608-4E72-8A65-9B0356DF8B33}">
      <formula1>"LC,LPN,MANDT,MHRT-1,MHRT-P,RCA,RN,OTHER"</formula1>
    </dataValidation>
  </dataValidations>
  <printOptions horizontalCentered="1"/>
  <pageMargins left="0.25" right="0.25" top="0.5" bottom="0.25" header="0.5" footer="0.5"/>
  <pageSetup scale="57" firstPageNumber="11" orientation="landscape" useFirstPageNumber="1" r:id="rId1"/>
  <headerFooter alignWithMargins="0"/>
  <ignoredErrors>
    <ignoredError sqref="X52 X38:X51 X13:X3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autoPageBreaks="0" fitToPage="1"/>
  </sheetPr>
  <dimension ref="A1:S106"/>
  <sheetViews>
    <sheetView showGridLines="0" showOutlineSymbols="0" zoomScale="75" workbookViewId="0"/>
  </sheetViews>
  <sheetFormatPr defaultColWidth="9.6640625" defaultRowHeight="15" x14ac:dyDescent="0.2"/>
  <cols>
    <col min="1" max="1" width="3.5546875" style="78" customWidth="1"/>
    <col min="2" max="2" width="20.88671875" style="78" customWidth="1"/>
    <col min="3" max="3" width="1.6640625" style="78" customWidth="1"/>
    <col min="4" max="4" width="20.88671875" style="78" customWidth="1"/>
    <col min="5" max="5" width="1.6640625" style="78" customWidth="1"/>
    <col min="6" max="6" width="9.5546875" style="78" customWidth="1"/>
    <col min="7" max="7" width="1.6640625" style="78" customWidth="1"/>
    <col min="8" max="8" width="4.77734375" style="78" customWidth="1"/>
    <col min="9" max="9" width="1.6640625" style="78" customWidth="1"/>
    <col min="10" max="10" width="13.6640625" style="78" customWidth="1"/>
    <col min="11" max="11" width="1.6640625" style="78" customWidth="1"/>
    <col min="12" max="12" width="15.109375" style="78" bestFit="1" customWidth="1"/>
    <col min="13" max="13" width="1.6640625" style="78" customWidth="1"/>
    <col min="14" max="14" width="13.6640625" style="78" customWidth="1"/>
    <col min="15" max="15" width="1.6640625" style="78" customWidth="1"/>
    <col min="16" max="16" width="13.6640625" style="78" customWidth="1"/>
    <col min="17" max="17" width="1.6640625" style="78" customWidth="1"/>
    <col min="18" max="18" width="15.77734375" style="78" customWidth="1"/>
    <col min="19" max="16384" width="9.6640625" style="78"/>
  </cols>
  <sheetData>
    <row r="1" spans="1:19" ht="15.75" x14ac:dyDescent="0.25">
      <c r="A1" s="76"/>
      <c r="C1" s="76"/>
      <c r="D1" s="76"/>
      <c r="E1" s="76"/>
      <c r="F1" s="76"/>
      <c r="P1" s="40" t="str">
        <f>IF(GeneralInfo!$B$13="","",GeneralInfo!$B$13)</f>
        <v/>
      </c>
    </row>
    <row r="2" spans="1:19" ht="15.75" x14ac:dyDescent="0.25">
      <c r="D2" s="76"/>
      <c r="E2" s="76"/>
      <c r="F2" s="76"/>
      <c r="G2" s="76"/>
      <c r="H2" s="76"/>
      <c r="I2" s="76"/>
      <c r="J2" s="76"/>
      <c r="P2" s="77" t="s">
        <v>232</v>
      </c>
    </row>
    <row r="3" spans="1:19" ht="15.75" x14ac:dyDescent="0.25">
      <c r="A3" s="230">
        <f>GeneralInfo!$B$4</f>
        <v>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19" ht="15.75" x14ac:dyDescent="0.25">
      <c r="A4" s="230" t="s">
        <v>233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</row>
    <row r="5" spans="1:19" ht="15.75" x14ac:dyDescent="0.25">
      <c r="A5" s="230" t="str">
        <f>"FOR THE PERIOD "&amp;TEXT(GeneralInfo!$B$14,"MM/DD/YYYY")&amp;" TO "&amp;TEXT(GeneralInfo!$B$15,"MM/DD/YYYY")</f>
        <v>FOR THE PERIOD 01/00/1900 TO 01/00/1900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76"/>
      <c r="R5" s="76"/>
    </row>
    <row r="6" spans="1:19" x14ac:dyDescent="0.2">
      <c r="R6" s="76"/>
    </row>
    <row r="7" spans="1:19" ht="15.75" x14ac:dyDescent="0.25">
      <c r="J7" s="90">
        <v>1</v>
      </c>
      <c r="K7" s="98"/>
      <c r="L7" s="90">
        <v>2</v>
      </c>
      <c r="M7" s="98"/>
      <c r="N7" s="90">
        <v>3</v>
      </c>
      <c r="O7" s="98"/>
      <c r="P7" s="90">
        <v>4</v>
      </c>
      <c r="R7" s="76"/>
    </row>
    <row r="8" spans="1:19" ht="16.5" thickBot="1" x14ac:dyDescent="0.3">
      <c r="A8" s="91" t="s">
        <v>234</v>
      </c>
      <c r="R8" s="76"/>
    </row>
    <row r="9" spans="1:19" ht="16.5" thickTop="1" x14ac:dyDescent="0.25">
      <c r="B9" s="91"/>
      <c r="C9" s="91"/>
      <c r="D9" s="91"/>
      <c r="E9" s="91"/>
      <c r="F9" s="91"/>
      <c r="G9" s="91"/>
      <c r="I9" s="91"/>
      <c r="J9" s="101" t="s">
        <v>151</v>
      </c>
      <c r="K9" s="102"/>
      <c r="L9" s="101"/>
      <c r="M9" s="103"/>
      <c r="N9" s="101" t="s">
        <v>215</v>
      </c>
      <c r="O9" s="103"/>
      <c r="P9" s="101"/>
      <c r="Q9" s="103"/>
      <c r="R9" s="76"/>
      <c r="S9" s="100"/>
    </row>
    <row r="10" spans="1:19" ht="15.75" x14ac:dyDescent="0.25">
      <c r="B10" s="90"/>
      <c r="C10" s="91"/>
      <c r="D10" s="95"/>
      <c r="E10" s="90"/>
      <c r="F10" s="113" t="s">
        <v>217</v>
      </c>
      <c r="G10" s="81"/>
      <c r="H10" s="92"/>
      <c r="I10" s="91"/>
      <c r="J10" s="104" t="s">
        <v>235</v>
      </c>
      <c r="K10" s="102"/>
      <c r="L10" s="104" t="s">
        <v>215</v>
      </c>
      <c r="M10" s="103"/>
      <c r="N10" s="104" t="s">
        <v>148</v>
      </c>
      <c r="O10" s="103"/>
      <c r="P10" s="104"/>
      <c r="Q10" s="103"/>
      <c r="R10" s="76"/>
      <c r="S10" s="100"/>
    </row>
    <row r="11" spans="1:19" ht="16.5" thickBot="1" x14ac:dyDescent="0.3">
      <c r="B11" s="95" t="s">
        <v>236</v>
      </c>
      <c r="C11" s="86"/>
      <c r="D11" s="95" t="s">
        <v>237</v>
      </c>
      <c r="E11" s="90"/>
      <c r="F11" s="113" t="s">
        <v>221</v>
      </c>
      <c r="G11" s="113"/>
      <c r="H11" s="113"/>
      <c r="I11" s="91"/>
      <c r="J11" s="104" t="s">
        <v>238</v>
      </c>
      <c r="K11" s="102"/>
      <c r="L11" s="104" t="s">
        <v>149</v>
      </c>
      <c r="M11" s="103"/>
      <c r="N11" s="104" t="s">
        <v>150</v>
      </c>
      <c r="O11" s="103"/>
      <c r="P11" s="104" t="s">
        <v>225</v>
      </c>
      <c r="Q11" s="103"/>
      <c r="R11" s="76"/>
      <c r="S11" s="100"/>
    </row>
    <row r="12" spans="1:19" ht="15.75" thickTop="1" x14ac:dyDescent="0.2">
      <c r="B12" s="105"/>
      <c r="C12" s="76"/>
      <c r="D12" s="105"/>
      <c r="E12" s="76"/>
      <c r="F12" s="105"/>
      <c r="G12" s="105"/>
      <c r="H12" s="105"/>
      <c r="J12" s="105"/>
      <c r="L12" s="105"/>
      <c r="N12" s="105"/>
      <c r="P12" s="105"/>
      <c r="R12" s="76"/>
    </row>
    <row r="13" spans="1:19" x14ac:dyDescent="0.2">
      <c r="A13" s="106">
        <v>1</v>
      </c>
      <c r="B13" s="124"/>
      <c r="C13" s="76"/>
      <c r="D13" s="124"/>
      <c r="E13" s="76"/>
      <c r="F13" s="231"/>
      <c r="G13" s="231"/>
      <c r="H13" s="231"/>
      <c r="J13" s="129">
        <f>SUM(L13,N13,P13)</f>
        <v>0</v>
      </c>
      <c r="L13" s="121"/>
      <c r="N13" s="121"/>
      <c r="P13" s="121"/>
      <c r="R13" s="76"/>
    </row>
    <row r="14" spans="1:19" x14ac:dyDescent="0.2">
      <c r="A14" s="106">
        <v>2</v>
      </c>
      <c r="B14" s="125"/>
      <c r="C14" s="76"/>
      <c r="D14" s="125"/>
      <c r="E14" s="76"/>
      <c r="F14" s="231"/>
      <c r="G14" s="231"/>
      <c r="H14" s="231"/>
      <c r="J14" s="128">
        <f t="shared" ref="J14:J52" si="0">SUM(L14,N14,P14)</f>
        <v>0</v>
      </c>
      <c r="L14" s="122"/>
      <c r="N14" s="122"/>
      <c r="P14" s="122"/>
      <c r="R14" s="76"/>
    </row>
    <row r="15" spans="1:19" x14ac:dyDescent="0.2">
      <c r="A15" s="106">
        <v>3</v>
      </c>
      <c r="B15" s="125"/>
      <c r="C15" s="76"/>
      <c r="D15" s="125"/>
      <c r="E15" s="76"/>
      <c r="F15" s="231"/>
      <c r="G15" s="231"/>
      <c r="H15" s="231"/>
      <c r="J15" s="128">
        <f t="shared" si="0"/>
        <v>0</v>
      </c>
      <c r="L15" s="122"/>
      <c r="N15" s="122"/>
      <c r="P15" s="122"/>
      <c r="R15" s="76"/>
    </row>
    <row r="16" spans="1:19" x14ac:dyDescent="0.2">
      <c r="A16" s="106">
        <v>4</v>
      </c>
      <c r="B16" s="125"/>
      <c r="C16" s="76"/>
      <c r="D16" s="125"/>
      <c r="E16" s="76"/>
      <c r="F16" s="231"/>
      <c r="G16" s="231"/>
      <c r="H16" s="231"/>
      <c r="J16" s="128">
        <f t="shared" si="0"/>
        <v>0</v>
      </c>
      <c r="L16" s="122"/>
      <c r="N16" s="122"/>
      <c r="P16" s="122"/>
      <c r="R16" s="76"/>
    </row>
    <row r="17" spans="1:18" x14ac:dyDescent="0.2">
      <c r="A17" s="106">
        <v>5</v>
      </c>
      <c r="B17" s="125"/>
      <c r="C17" s="76"/>
      <c r="D17" s="125"/>
      <c r="E17" s="76"/>
      <c r="F17" s="231"/>
      <c r="G17" s="231"/>
      <c r="H17" s="231"/>
      <c r="J17" s="128">
        <f t="shared" si="0"/>
        <v>0</v>
      </c>
      <c r="L17" s="122"/>
      <c r="N17" s="122"/>
      <c r="P17" s="122"/>
      <c r="R17" s="76"/>
    </row>
    <row r="18" spans="1:18" x14ac:dyDescent="0.2">
      <c r="A18" s="106">
        <v>6</v>
      </c>
      <c r="B18" s="125"/>
      <c r="C18" s="76"/>
      <c r="D18" s="125"/>
      <c r="E18" s="76"/>
      <c r="F18" s="231"/>
      <c r="G18" s="231"/>
      <c r="H18" s="231"/>
      <c r="J18" s="128">
        <f t="shared" si="0"/>
        <v>0</v>
      </c>
      <c r="L18" s="122"/>
      <c r="N18" s="122"/>
      <c r="P18" s="122"/>
      <c r="R18" s="76"/>
    </row>
    <row r="19" spans="1:18" x14ac:dyDescent="0.2">
      <c r="A19" s="106">
        <v>7</v>
      </c>
      <c r="B19" s="125"/>
      <c r="C19" s="76"/>
      <c r="D19" s="125"/>
      <c r="E19" s="76"/>
      <c r="F19" s="231"/>
      <c r="G19" s="231"/>
      <c r="H19" s="231"/>
      <c r="J19" s="128">
        <f t="shared" si="0"/>
        <v>0</v>
      </c>
      <c r="L19" s="122"/>
      <c r="N19" s="122"/>
      <c r="P19" s="122"/>
      <c r="R19" s="76"/>
    </row>
    <row r="20" spans="1:18" x14ac:dyDescent="0.2">
      <c r="A20" s="106">
        <v>8</v>
      </c>
      <c r="B20" s="125"/>
      <c r="C20" s="76"/>
      <c r="D20" s="125"/>
      <c r="E20" s="76"/>
      <c r="F20" s="231"/>
      <c r="G20" s="231"/>
      <c r="H20" s="231"/>
      <c r="J20" s="128">
        <f t="shared" si="0"/>
        <v>0</v>
      </c>
      <c r="L20" s="122"/>
      <c r="N20" s="122"/>
      <c r="P20" s="122"/>
      <c r="R20" s="76"/>
    </row>
    <row r="21" spans="1:18" x14ac:dyDescent="0.2">
      <c r="A21" s="106">
        <v>9</v>
      </c>
      <c r="B21" s="125"/>
      <c r="C21" s="76"/>
      <c r="D21" s="125"/>
      <c r="E21" s="76"/>
      <c r="F21" s="231"/>
      <c r="G21" s="231"/>
      <c r="H21" s="231"/>
      <c r="J21" s="128">
        <f t="shared" si="0"/>
        <v>0</v>
      </c>
      <c r="L21" s="122"/>
      <c r="N21" s="122"/>
      <c r="P21" s="122"/>
      <c r="R21" s="76"/>
    </row>
    <row r="22" spans="1:18" x14ac:dyDescent="0.2">
      <c r="A22" s="106">
        <v>10</v>
      </c>
      <c r="B22" s="125"/>
      <c r="C22" s="76"/>
      <c r="D22" s="125"/>
      <c r="E22" s="76"/>
      <c r="F22" s="231"/>
      <c r="G22" s="231"/>
      <c r="H22" s="231"/>
      <c r="J22" s="128">
        <f t="shared" si="0"/>
        <v>0</v>
      </c>
      <c r="L22" s="122"/>
      <c r="N22" s="122"/>
      <c r="P22" s="122"/>
      <c r="R22" s="76"/>
    </row>
    <row r="23" spans="1:18" x14ac:dyDescent="0.2">
      <c r="A23" s="106">
        <v>11</v>
      </c>
      <c r="B23" s="125"/>
      <c r="C23" s="76"/>
      <c r="D23" s="125"/>
      <c r="E23" s="76"/>
      <c r="F23" s="231"/>
      <c r="G23" s="231"/>
      <c r="H23" s="231"/>
      <c r="J23" s="128">
        <f t="shared" si="0"/>
        <v>0</v>
      </c>
      <c r="L23" s="122"/>
      <c r="N23" s="122"/>
      <c r="P23" s="122"/>
      <c r="R23" s="76"/>
    </row>
    <row r="24" spans="1:18" x14ac:dyDescent="0.2">
      <c r="A24" s="106">
        <v>12</v>
      </c>
      <c r="B24" s="125"/>
      <c r="C24" s="76"/>
      <c r="D24" s="125"/>
      <c r="E24" s="76"/>
      <c r="F24" s="231"/>
      <c r="G24" s="231"/>
      <c r="H24" s="231"/>
      <c r="J24" s="128">
        <f t="shared" si="0"/>
        <v>0</v>
      </c>
      <c r="L24" s="122"/>
      <c r="N24" s="122"/>
      <c r="P24" s="122"/>
      <c r="R24" s="76"/>
    </row>
    <row r="25" spans="1:18" x14ac:dyDescent="0.2">
      <c r="A25" s="106">
        <v>13</v>
      </c>
      <c r="B25" s="125"/>
      <c r="C25" s="76"/>
      <c r="D25" s="125"/>
      <c r="E25" s="76"/>
      <c r="F25" s="231"/>
      <c r="G25" s="231"/>
      <c r="H25" s="231"/>
      <c r="J25" s="128">
        <f t="shared" si="0"/>
        <v>0</v>
      </c>
      <c r="L25" s="122"/>
      <c r="N25" s="122"/>
      <c r="P25" s="122"/>
      <c r="R25" s="76"/>
    </row>
    <row r="26" spans="1:18" x14ac:dyDescent="0.2">
      <c r="A26" s="106">
        <v>14</v>
      </c>
      <c r="B26" s="125"/>
      <c r="C26" s="76"/>
      <c r="D26" s="125"/>
      <c r="E26" s="76"/>
      <c r="F26" s="231"/>
      <c r="G26" s="231"/>
      <c r="H26" s="231"/>
      <c r="J26" s="128">
        <f t="shared" si="0"/>
        <v>0</v>
      </c>
      <c r="L26" s="122"/>
      <c r="N26" s="122"/>
      <c r="P26" s="122"/>
      <c r="R26" s="76"/>
    </row>
    <row r="27" spans="1:18" x14ac:dyDescent="0.2">
      <c r="A27" s="106">
        <v>15</v>
      </c>
      <c r="B27" s="125"/>
      <c r="C27" s="76"/>
      <c r="D27" s="125"/>
      <c r="E27" s="76"/>
      <c r="F27" s="231"/>
      <c r="G27" s="231"/>
      <c r="H27" s="231"/>
      <c r="J27" s="128">
        <f t="shared" si="0"/>
        <v>0</v>
      </c>
      <c r="L27" s="122"/>
      <c r="N27" s="122"/>
      <c r="P27" s="122"/>
      <c r="R27" s="76"/>
    </row>
    <row r="28" spans="1:18" x14ac:dyDescent="0.2">
      <c r="A28" s="106">
        <v>16</v>
      </c>
      <c r="B28" s="125"/>
      <c r="C28" s="76"/>
      <c r="D28" s="125"/>
      <c r="E28" s="76"/>
      <c r="F28" s="231"/>
      <c r="G28" s="231"/>
      <c r="H28" s="231"/>
      <c r="J28" s="128">
        <f t="shared" si="0"/>
        <v>0</v>
      </c>
      <c r="L28" s="122"/>
      <c r="N28" s="122"/>
      <c r="P28" s="122"/>
      <c r="R28" s="76"/>
    </row>
    <row r="29" spans="1:18" x14ac:dyDescent="0.2">
      <c r="A29" s="106">
        <v>17</v>
      </c>
      <c r="B29" s="125"/>
      <c r="C29" s="76"/>
      <c r="D29" s="125"/>
      <c r="E29" s="76"/>
      <c r="F29" s="231"/>
      <c r="G29" s="231"/>
      <c r="H29" s="231"/>
      <c r="J29" s="128">
        <f t="shared" si="0"/>
        <v>0</v>
      </c>
      <c r="L29" s="122"/>
      <c r="N29" s="122"/>
      <c r="P29" s="122"/>
      <c r="R29" s="76"/>
    </row>
    <row r="30" spans="1:18" x14ac:dyDescent="0.2">
      <c r="A30" s="106">
        <v>18</v>
      </c>
      <c r="B30" s="125"/>
      <c r="C30" s="76"/>
      <c r="D30" s="125"/>
      <c r="E30" s="76"/>
      <c r="F30" s="231"/>
      <c r="G30" s="231"/>
      <c r="H30" s="231"/>
      <c r="J30" s="128">
        <f t="shared" si="0"/>
        <v>0</v>
      </c>
      <c r="L30" s="122"/>
      <c r="N30" s="122"/>
      <c r="P30" s="122"/>
      <c r="R30" s="76"/>
    </row>
    <row r="31" spans="1:18" x14ac:dyDescent="0.2">
      <c r="A31" s="106">
        <v>19</v>
      </c>
      <c r="B31" s="125"/>
      <c r="C31" s="76"/>
      <c r="D31" s="125"/>
      <c r="E31" s="76"/>
      <c r="F31" s="231"/>
      <c r="G31" s="231"/>
      <c r="H31" s="231"/>
      <c r="J31" s="128">
        <f t="shared" si="0"/>
        <v>0</v>
      </c>
      <c r="L31" s="122"/>
      <c r="N31" s="122"/>
      <c r="P31" s="122"/>
      <c r="R31" s="76"/>
    </row>
    <row r="32" spans="1:18" x14ac:dyDescent="0.2">
      <c r="A32" s="106">
        <v>20</v>
      </c>
      <c r="B32" s="125"/>
      <c r="C32" s="76"/>
      <c r="D32" s="125"/>
      <c r="E32" s="76"/>
      <c r="F32" s="231"/>
      <c r="G32" s="231"/>
      <c r="H32" s="231"/>
      <c r="J32" s="128">
        <f t="shared" si="0"/>
        <v>0</v>
      </c>
      <c r="L32" s="122"/>
      <c r="N32" s="122"/>
      <c r="P32" s="122"/>
      <c r="R32" s="76"/>
    </row>
    <row r="33" spans="1:18" x14ac:dyDescent="0.2">
      <c r="A33" s="106">
        <v>21</v>
      </c>
      <c r="B33" s="125"/>
      <c r="C33" s="76"/>
      <c r="D33" s="125"/>
      <c r="E33" s="76"/>
      <c r="F33" s="231"/>
      <c r="G33" s="231"/>
      <c r="H33" s="231"/>
      <c r="J33" s="128">
        <f t="shared" si="0"/>
        <v>0</v>
      </c>
      <c r="L33" s="122"/>
      <c r="N33" s="122"/>
      <c r="P33" s="122"/>
      <c r="R33" s="76"/>
    </row>
    <row r="34" spans="1:18" x14ac:dyDescent="0.2">
      <c r="A34" s="106">
        <v>22</v>
      </c>
      <c r="B34" s="125"/>
      <c r="C34" s="76"/>
      <c r="D34" s="125"/>
      <c r="E34" s="76"/>
      <c r="F34" s="231"/>
      <c r="G34" s="231"/>
      <c r="H34" s="231"/>
      <c r="J34" s="128">
        <f t="shared" si="0"/>
        <v>0</v>
      </c>
      <c r="L34" s="122"/>
      <c r="N34" s="122"/>
      <c r="P34" s="122"/>
      <c r="R34" s="76"/>
    </row>
    <row r="35" spans="1:18" x14ac:dyDescent="0.2">
      <c r="A35" s="106">
        <v>23</v>
      </c>
      <c r="B35" s="125"/>
      <c r="C35" s="76"/>
      <c r="D35" s="125"/>
      <c r="E35" s="76"/>
      <c r="F35" s="231"/>
      <c r="G35" s="231"/>
      <c r="H35" s="231"/>
      <c r="J35" s="128">
        <f t="shared" si="0"/>
        <v>0</v>
      </c>
      <c r="L35" s="122"/>
      <c r="N35" s="122"/>
      <c r="P35" s="122"/>
      <c r="R35" s="76"/>
    </row>
    <row r="36" spans="1:18" x14ac:dyDescent="0.2">
      <c r="A36" s="106">
        <v>24</v>
      </c>
      <c r="B36" s="125"/>
      <c r="C36" s="76"/>
      <c r="D36" s="125"/>
      <c r="E36" s="76"/>
      <c r="F36" s="231"/>
      <c r="G36" s="231"/>
      <c r="H36" s="231"/>
      <c r="J36" s="128">
        <f t="shared" si="0"/>
        <v>0</v>
      </c>
      <c r="L36" s="122"/>
      <c r="N36" s="122"/>
      <c r="P36" s="122"/>
      <c r="R36" s="76"/>
    </row>
    <row r="37" spans="1:18" x14ac:dyDescent="0.2">
      <c r="A37" s="106">
        <v>25</v>
      </c>
      <c r="B37" s="125"/>
      <c r="C37" s="76"/>
      <c r="D37" s="125"/>
      <c r="E37" s="76"/>
      <c r="F37" s="231"/>
      <c r="G37" s="231"/>
      <c r="H37" s="231"/>
      <c r="J37" s="128">
        <f t="shared" si="0"/>
        <v>0</v>
      </c>
      <c r="L37" s="122"/>
      <c r="N37" s="122"/>
      <c r="P37" s="122"/>
      <c r="R37" s="76"/>
    </row>
    <row r="38" spans="1:18" x14ac:dyDescent="0.2">
      <c r="A38" s="106">
        <v>26</v>
      </c>
      <c r="B38" s="125"/>
      <c r="C38" s="76"/>
      <c r="D38" s="125"/>
      <c r="E38" s="76"/>
      <c r="F38" s="231"/>
      <c r="G38" s="231"/>
      <c r="H38" s="231"/>
      <c r="J38" s="128">
        <f t="shared" si="0"/>
        <v>0</v>
      </c>
      <c r="L38" s="122"/>
      <c r="N38" s="122"/>
      <c r="P38" s="122"/>
      <c r="R38" s="76"/>
    </row>
    <row r="39" spans="1:18" x14ac:dyDescent="0.2">
      <c r="A39" s="106">
        <v>27</v>
      </c>
      <c r="B39" s="125"/>
      <c r="C39" s="76"/>
      <c r="D39" s="125"/>
      <c r="E39" s="76"/>
      <c r="F39" s="231"/>
      <c r="G39" s="231"/>
      <c r="H39" s="231"/>
      <c r="J39" s="128">
        <f t="shared" si="0"/>
        <v>0</v>
      </c>
      <c r="L39" s="122"/>
      <c r="N39" s="122"/>
      <c r="P39" s="122"/>
      <c r="R39" s="76"/>
    </row>
    <row r="40" spans="1:18" x14ac:dyDescent="0.2">
      <c r="A40" s="106">
        <v>28</v>
      </c>
      <c r="B40" s="125"/>
      <c r="C40" s="76"/>
      <c r="D40" s="125"/>
      <c r="E40" s="76"/>
      <c r="F40" s="231"/>
      <c r="G40" s="231"/>
      <c r="H40" s="231"/>
      <c r="J40" s="128">
        <f t="shared" si="0"/>
        <v>0</v>
      </c>
      <c r="L40" s="122"/>
      <c r="N40" s="122"/>
      <c r="P40" s="122"/>
      <c r="R40" s="76"/>
    </row>
    <row r="41" spans="1:18" x14ac:dyDescent="0.2">
      <c r="A41" s="106">
        <v>29</v>
      </c>
      <c r="B41" s="125"/>
      <c r="C41" s="76"/>
      <c r="D41" s="125"/>
      <c r="E41" s="76"/>
      <c r="F41" s="231"/>
      <c r="G41" s="231"/>
      <c r="H41" s="231"/>
      <c r="J41" s="128">
        <f t="shared" si="0"/>
        <v>0</v>
      </c>
      <c r="L41" s="122"/>
      <c r="N41" s="122"/>
      <c r="P41" s="122"/>
      <c r="R41" s="76"/>
    </row>
    <row r="42" spans="1:18" x14ac:dyDescent="0.2">
      <c r="A42" s="106">
        <v>30</v>
      </c>
      <c r="B42" s="125"/>
      <c r="C42" s="76"/>
      <c r="D42" s="125"/>
      <c r="E42" s="76"/>
      <c r="F42" s="231"/>
      <c r="G42" s="231"/>
      <c r="H42" s="231"/>
      <c r="J42" s="128">
        <f t="shared" si="0"/>
        <v>0</v>
      </c>
      <c r="L42" s="122"/>
      <c r="N42" s="122"/>
      <c r="P42" s="122"/>
      <c r="R42" s="76"/>
    </row>
    <row r="43" spans="1:18" x14ac:dyDescent="0.2">
      <c r="A43" s="106">
        <v>31</v>
      </c>
      <c r="B43" s="125"/>
      <c r="C43" s="76"/>
      <c r="D43" s="125"/>
      <c r="E43" s="76"/>
      <c r="F43" s="231"/>
      <c r="G43" s="231"/>
      <c r="H43" s="231"/>
      <c r="J43" s="128">
        <f t="shared" si="0"/>
        <v>0</v>
      </c>
      <c r="L43" s="122"/>
      <c r="N43" s="122"/>
      <c r="P43" s="122"/>
      <c r="R43" s="76"/>
    </row>
    <row r="44" spans="1:18" x14ac:dyDescent="0.2">
      <c r="A44" s="106">
        <v>32</v>
      </c>
      <c r="B44" s="125"/>
      <c r="C44" s="76"/>
      <c r="D44" s="125"/>
      <c r="E44" s="76"/>
      <c r="F44" s="231"/>
      <c r="G44" s="231"/>
      <c r="H44" s="231"/>
      <c r="J44" s="128">
        <f t="shared" si="0"/>
        <v>0</v>
      </c>
      <c r="L44" s="122"/>
      <c r="N44" s="122"/>
      <c r="P44" s="122"/>
      <c r="R44" s="76"/>
    </row>
    <row r="45" spans="1:18" x14ac:dyDescent="0.2">
      <c r="A45" s="106">
        <v>33</v>
      </c>
      <c r="B45" s="125"/>
      <c r="C45" s="76"/>
      <c r="D45" s="125"/>
      <c r="E45" s="76"/>
      <c r="F45" s="231"/>
      <c r="G45" s="231"/>
      <c r="H45" s="231"/>
      <c r="J45" s="128">
        <f t="shared" si="0"/>
        <v>0</v>
      </c>
      <c r="L45" s="122"/>
      <c r="N45" s="122"/>
      <c r="P45" s="122"/>
      <c r="R45" s="76"/>
    </row>
    <row r="46" spans="1:18" x14ac:dyDescent="0.2">
      <c r="A46" s="106">
        <v>34</v>
      </c>
      <c r="B46" s="125"/>
      <c r="C46" s="76"/>
      <c r="D46" s="125"/>
      <c r="E46" s="76"/>
      <c r="F46" s="231"/>
      <c r="G46" s="231"/>
      <c r="H46" s="231"/>
      <c r="J46" s="128">
        <f t="shared" si="0"/>
        <v>0</v>
      </c>
      <c r="L46" s="122"/>
      <c r="N46" s="122"/>
      <c r="P46" s="122"/>
      <c r="R46" s="76"/>
    </row>
    <row r="47" spans="1:18" x14ac:dyDescent="0.2">
      <c r="A47" s="106">
        <v>35</v>
      </c>
      <c r="B47" s="125"/>
      <c r="C47" s="76"/>
      <c r="D47" s="125"/>
      <c r="E47" s="76"/>
      <c r="F47" s="231"/>
      <c r="G47" s="231"/>
      <c r="H47" s="231"/>
      <c r="J47" s="128">
        <f t="shared" si="0"/>
        <v>0</v>
      </c>
      <c r="L47" s="122"/>
      <c r="N47" s="122"/>
      <c r="P47" s="122"/>
      <c r="R47" s="76"/>
    </row>
    <row r="48" spans="1:18" x14ac:dyDescent="0.2">
      <c r="A48" s="106">
        <v>36</v>
      </c>
      <c r="B48" s="125"/>
      <c r="C48" s="76"/>
      <c r="D48" s="125"/>
      <c r="E48" s="76"/>
      <c r="F48" s="231"/>
      <c r="G48" s="231"/>
      <c r="H48" s="231"/>
      <c r="J48" s="128">
        <f t="shared" si="0"/>
        <v>0</v>
      </c>
      <c r="L48" s="122"/>
      <c r="N48" s="122"/>
      <c r="P48" s="122"/>
      <c r="R48" s="76"/>
    </row>
    <row r="49" spans="1:19" x14ac:dyDescent="0.2">
      <c r="A49" s="106">
        <v>37</v>
      </c>
      <c r="B49" s="125"/>
      <c r="C49" s="76"/>
      <c r="D49" s="125"/>
      <c r="E49" s="76"/>
      <c r="F49" s="231"/>
      <c r="G49" s="231"/>
      <c r="H49" s="231"/>
      <c r="J49" s="128">
        <f t="shared" si="0"/>
        <v>0</v>
      </c>
      <c r="L49" s="122"/>
      <c r="N49" s="122"/>
      <c r="P49" s="122"/>
      <c r="R49" s="76"/>
    </row>
    <row r="50" spans="1:19" x14ac:dyDescent="0.2">
      <c r="A50" s="106">
        <v>38</v>
      </c>
      <c r="B50" s="125"/>
      <c r="C50" s="76"/>
      <c r="D50" s="125"/>
      <c r="E50" s="76"/>
      <c r="F50" s="231"/>
      <c r="G50" s="231"/>
      <c r="H50" s="231"/>
      <c r="J50" s="128">
        <f t="shared" si="0"/>
        <v>0</v>
      </c>
      <c r="L50" s="122"/>
      <c r="N50" s="122"/>
      <c r="P50" s="122"/>
      <c r="R50" s="76"/>
    </row>
    <row r="51" spans="1:19" x14ac:dyDescent="0.2">
      <c r="A51" s="106">
        <v>39</v>
      </c>
      <c r="B51" s="125"/>
      <c r="C51" s="76"/>
      <c r="D51" s="125"/>
      <c r="E51" s="76"/>
      <c r="F51" s="231"/>
      <c r="G51" s="231"/>
      <c r="H51" s="231"/>
      <c r="J51" s="128">
        <f t="shared" si="0"/>
        <v>0</v>
      </c>
      <c r="L51" s="122"/>
      <c r="N51" s="122"/>
      <c r="P51" s="122"/>
      <c r="R51" s="76"/>
    </row>
    <row r="52" spans="1:19" x14ac:dyDescent="0.2">
      <c r="A52" s="106">
        <v>40</v>
      </c>
      <c r="B52" s="125"/>
      <c r="C52" s="76"/>
      <c r="D52" s="125"/>
      <c r="E52" s="76"/>
      <c r="F52" s="231"/>
      <c r="G52" s="231"/>
      <c r="H52" s="231"/>
      <c r="J52" s="128">
        <f t="shared" si="0"/>
        <v>0</v>
      </c>
      <c r="L52" s="122"/>
      <c r="N52" s="122"/>
      <c r="P52" s="122"/>
      <c r="R52" s="76"/>
    </row>
    <row r="53" spans="1:19" x14ac:dyDescent="0.2">
      <c r="A53" s="107"/>
      <c r="B53" s="87"/>
      <c r="C53" s="76"/>
      <c r="D53" s="87"/>
      <c r="E53" s="76"/>
      <c r="F53" s="87"/>
      <c r="H53" s="76"/>
      <c r="J53" s="87"/>
      <c r="L53" s="87"/>
      <c r="N53" s="87"/>
      <c r="P53" s="87"/>
      <c r="R53" s="76"/>
    </row>
    <row r="54" spans="1:19" ht="16.5" thickBot="1" x14ac:dyDescent="0.3">
      <c r="A54" s="106">
        <v>41</v>
      </c>
      <c r="B54" s="91" t="s">
        <v>239</v>
      </c>
      <c r="C54" s="91"/>
      <c r="D54" s="91"/>
      <c r="E54" s="91"/>
      <c r="F54" s="91"/>
      <c r="H54" s="76"/>
      <c r="J54" s="120">
        <f>SUM(J13:J52)</f>
        <v>0</v>
      </c>
      <c r="L54" s="120">
        <f>SUM(L13:L52)</f>
        <v>0</v>
      </c>
      <c r="N54" s="120">
        <f>SUM(N13:N52)</f>
        <v>0</v>
      </c>
      <c r="P54" s="120">
        <f>SUM(P13:P52)</f>
        <v>0</v>
      </c>
      <c r="R54" s="76"/>
    </row>
    <row r="55" spans="1:19" ht="15.75" thickTop="1" x14ac:dyDescent="0.2">
      <c r="A55" s="79"/>
      <c r="B55" s="76"/>
      <c r="C55" s="76"/>
      <c r="D55" s="76"/>
      <c r="E55" s="76"/>
      <c r="F55" s="76"/>
      <c r="H55" s="76"/>
      <c r="J55" s="99"/>
      <c r="L55" s="99"/>
      <c r="N55" s="99"/>
      <c r="P55" s="99"/>
      <c r="R55" s="76"/>
    </row>
    <row r="56" spans="1:19" ht="15.75" x14ac:dyDescent="0.25">
      <c r="A56" s="79"/>
      <c r="B56" s="91"/>
      <c r="C56" s="91"/>
      <c r="D56" s="91"/>
      <c r="E56" s="91"/>
      <c r="F56" s="91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</row>
    <row r="57" spans="1:19" x14ac:dyDescent="0.2">
      <c r="J57" s="76"/>
      <c r="L57" s="76"/>
      <c r="N57" s="76"/>
      <c r="P57" s="76"/>
    </row>
    <row r="89" spans="19:19" x14ac:dyDescent="0.2">
      <c r="S89" s="112"/>
    </row>
    <row r="106" spans="19:19" x14ac:dyDescent="0.2">
      <c r="S106" s="112"/>
    </row>
  </sheetData>
  <mergeCells count="43">
    <mergeCell ref="F52:H52"/>
    <mergeCell ref="F46:H46"/>
    <mergeCell ref="F47:H47"/>
    <mergeCell ref="F48:H48"/>
    <mergeCell ref="F49:H49"/>
    <mergeCell ref="F50:H50"/>
    <mergeCell ref="F51:H51"/>
    <mergeCell ref="F45:H45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33:H3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21:H21"/>
    <mergeCell ref="A3:P3"/>
    <mergeCell ref="A4:P4"/>
    <mergeCell ref="A5:P5"/>
    <mergeCell ref="F13:H13"/>
    <mergeCell ref="F14:H14"/>
    <mergeCell ref="F15:H15"/>
    <mergeCell ref="F16:H16"/>
    <mergeCell ref="F17:H17"/>
    <mergeCell ref="F18:H18"/>
    <mergeCell ref="F19:H19"/>
    <mergeCell ref="F20:H20"/>
  </mergeCells>
  <printOptions horizontalCentered="1"/>
  <pageMargins left="0.25" right="0.25" top="0.5" bottom="0.5" header="0.5" footer="0.5"/>
  <pageSetup scale="66" firstPageNumber="11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20.77734375" customWidth="1"/>
    <col min="3" max="3" width="17.1093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40" t="str">
        <f>IF(GeneralInfo!$B$13="","",GeneralInfo!$B$13)</f>
        <v/>
      </c>
    </row>
    <row r="2" spans="1:10" ht="15.75" x14ac:dyDescent="0.25">
      <c r="J2" s="60" t="s">
        <v>240</v>
      </c>
    </row>
    <row r="3" spans="1:10" ht="15.75" customHeight="1" x14ac:dyDescent="0.25">
      <c r="A3" s="224">
        <f>GeneralInfo!$B$4</f>
        <v>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 x14ac:dyDescent="0.25">
      <c r="A4" s="224" t="s">
        <v>1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5.75" x14ac:dyDescent="0.25">
      <c r="A5" s="224" t="str">
        <f>"FOR THE PERIOD "&amp;TEXT(GeneralInfo!$B$14,"MM/DD/YYYY")&amp;" TO "&amp;TEXT(GeneralInfo!$B$15,"MM/DD/YYYY")</f>
        <v>FOR THE PERIOD 01/00/1900 TO 01/00/1900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x14ac:dyDescent="0.2">
      <c r="C6" s="2"/>
      <c r="D6" s="2"/>
      <c r="E6" s="2"/>
      <c r="F6" s="2"/>
      <c r="G6" s="2"/>
    </row>
    <row r="7" spans="1:10" ht="15.75" x14ac:dyDescent="0.2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</row>
    <row r="8" spans="1:10" ht="15.75" x14ac:dyDescent="0.25">
      <c r="C8" s="6"/>
      <c r="D8" s="6" t="s">
        <v>29</v>
      </c>
      <c r="E8" s="6" t="s">
        <v>29</v>
      </c>
      <c r="F8" s="6" t="s">
        <v>50</v>
      </c>
      <c r="G8" s="7"/>
      <c r="H8" s="7"/>
      <c r="I8" s="6" t="s">
        <v>3</v>
      </c>
      <c r="J8" s="6" t="s">
        <v>32</v>
      </c>
    </row>
    <row r="9" spans="1:10" ht="15.75" x14ac:dyDescent="0.25">
      <c r="C9" s="6" t="s">
        <v>48</v>
      </c>
      <c r="D9" s="6" t="s">
        <v>47</v>
      </c>
      <c r="E9" s="6" t="s">
        <v>33</v>
      </c>
      <c r="F9" s="6" t="s">
        <v>2</v>
      </c>
      <c r="G9" s="6" t="s">
        <v>50</v>
      </c>
      <c r="H9" s="6" t="s">
        <v>34</v>
      </c>
      <c r="I9" s="13" t="s">
        <v>33</v>
      </c>
      <c r="J9" s="13" t="s">
        <v>35</v>
      </c>
    </row>
    <row r="10" spans="1:10" ht="16.5" thickBot="1" x14ac:dyDescent="0.3">
      <c r="B10" s="8" t="s">
        <v>36</v>
      </c>
      <c r="C10" s="8" t="s">
        <v>2</v>
      </c>
      <c r="D10" s="8" t="s">
        <v>37</v>
      </c>
      <c r="E10" s="8" t="s">
        <v>35</v>
      </c>
      <c r="F10" s="160" t="s">
        <v>264</v>
      </c>
      <c r="G10" s="8" t="s">
        <v>35</v>
      </c>
      <c r="H10" s="8" t="s">
        <v>35</v>
      </c>
      <c r="I10" s="8" t="s">
        <v>38</v>
      </c>
      <c r="J10" s="8" t="s">
        <v>38</v>
      </c>
    </row>
    <row r="11" spans="1:10" ht="25.5" customHeight="1" x14ac:dyDescent="0.2">
      <c r="A11" s="5">
        <v>1</v>
      </c>
      <c r="B11" s="33" t="s">
        <v>66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1">
        <f>SUM(G11:I11)</f>
        <v>0</v>
      </c>
    </row>
    <row r="12" spans="1:10" ht="25.5" customHeight="1" x14ac:dyDescent="0.2">
      <c r="A12" s="5">
        <v>2</v>
      </c>
      <c r="B12" s="29" t="s">
        <v>66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1">
        <f t="shared" ref="J12:J16" si="0">SUM(G12:I12)</f>
        <v>0</v>
      </c>
    </row>
    <row r="13" spans="1:10" ht="25.5" customHeight="1" x14ac:dyDescent="0.2">
      <c r="A13" s="5">
        <v>3</v>
      </c>
      <c r="B13" s="29" t="s">
        <v>66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1">
        <f t="shared" si="0"/>
        <v>0</v>
      </c>
    </row>
    <row r="14" spans="1:10" ht="25.5" customHeight="1" x14ac:dyDescent="0.2">
      <c r="A14" s="5">
        <v>4</v>
      </c>
      <c r="B14" s="29" t="s">
        <v>66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1">
        <f t="shared" si="0"/>
        <v>0</v>
      </c>
    </row>
    <row r="15" spans="1:10" ht="25.5" customHeight="1" x14ac:dyDescent="0.2">
      <c r="A15" s="5">
        <v>5</v>
      </c>
      <c r="B15" s="29" t="s">
        <v>66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1">
        <f t="shared" si="0"/>
        <v>0</v>
      </c>
    </row>
    <row r="16" spans="1:10" ht="25.5" customHeight="1" x14ac:dyDescent="0.2">
      <c r="A16" s="5">
        <v>6</v>
      </c>
      <c r="B16" s="29" t="s">
        <v>66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f t="shared" si="0"/>
        <v>0</v>
      </c>
    </row>
    <row r="17" spans="1:10" ht="25.5" customHeight="1" x14ac:dyDescent="0.2">
      <c r="A17" s="5">
        <v>7</v>
      </c>
      <c r="B17" t="s">
        <v>39</v>
      </c>
      <c r="C17" s="32">
        <f t="shared" ref="C17:J17" si="1">SUM(C11:C16)</f>
        <v>0</v>
      </c>
      <c r="D17" s="31">
        <f t="shared" si="1"/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1">
        <f t="shared" si="1"/>
        <v>0</v>
      </c>
    </row>
    <row r="18" spans="1:10" ht="25.5" customHeight="1" x14ac:dyDescent="0.2">
      <c r="A18" s="5">
        <v>8</v>
      </c>
      <c r="B18" t="s">
        <v>49</v>
      </c>
      <c r="C18" s="10"/>
      <c r="D18" s="31">
        <f>C17</f>
        <v>0</v>
      </c>
      <c r="E18" s="10"/>
      <c r="F18" s="10"/>
      <c r="G18" s="10"/>
      <c r="H18" s="10"/>
      <c r="I18" s="10"/>
      <c r="J18" s="10"/>
    </row>
    <row r="19" spans="1:10" ht="25.5" customHeight="1" x14ac:dyDescent="0.2">
      <c r="A19" s="5">
        <v>9</v>
      </c>
      <c r="B19" t="s">
        <v>40</v>
      </c>
      <c r="C19" s="10"/>
      <c r="D19" s="30">
        <v>0</v>
      </c>
      <c r="E19" s="10"/>
      <c r="F19" s="10"/>
      <c r="G19" s="10"/>
      <c r="H19" s="10"/>
      <c r="I19" s="10"/>
      <c r="J19" s="10"/>
    </row>
    <row r="20" spans="1:10" ht="25.5" customHeight="1" x14ac:dyDescent="0.2">
      <c r="A20" s="5">
        <v>10</v>
      </c>
      <c r="B20" t="s">
        <v>41</v>
      </c>
      <c r="C20" s="10"/>
      <c r="D20" s="34">
        <v>0</v>
      </c>
      <c r="E20" s="10"/>
      <c r="F20" s="10"/>
      <c r="G20" s="10"/>
      <c r="H20" s="10"/>
      <c r="I20" s="10"/>
      <c r="J20" s="10"/>
    </row>
    <row r="21" spans="1:10" ht="25.5" customHeight="1" x14ac:dyDescent="0.2">
      <c r="A21" s="5">
        <v>11</v>
      </c>
      <c r="B21" t="s">
        <v>42</v>
      </c>
      <c r="C21" s="10"/>
      <c r="D21" s="30">
        <v>0</v>
      </c>
      <c r="E21" s="10"/>
      <c r="F21" s="10"/>
      <c r="G21" s="10"/>
      <c r="H21" s="10"/>
      <c r="I21" s="10"/>
      <c r="J21" s="10"/>
    </row>
    <row r="22" spans="1:10" ht="25.5" customHeight="1" x14ac:dyDescent="0.2">
      <c r="A22" s="5">
        <v>12</v>
      </c>
      <c r="B22" t="s">
        <v>43</v>
      </c>
      <c r="C22" s="10"/>
      <c r="D22" s="34">
        <v>0</v>
      </c>
      <c r="E22" s="10"/>
      <c r="F22" s="35" t="s">
        <v>127</v>
      </c>
      <c r="G22" t="s">
        <v>4</v>
      </c>
      <c r="H22" s="10"/>
      <c r="I22" s="10"/>
      <c r="J22" s="34">
        <v>0</v>
      </c>
    </row>
    <row r="23" spans="1:10" ht="25.5" customHeight="1" x14ac:dyDescent="0.2">
      <c r="A23" s="5">
        <v>13</v>
      </c>
      <c r="B23" t="s">
        <v>44</v>
      </c>
      <c r="C23" s="10"/>
      <c r="D23" s="30">
        <v>0</v>
      </c>
      <c r="E23" s="10"/>
      <c r="F23" s="35" t="s">
        <v>128</v>
      </c>
      <c r="G23" t="s">
        <v>5</v>
      </c>
      <c r="H23" s="10"/>
      <c r="I23" s="10"/>
      <c r="J23" s="30">
        <v>0</v>
      </c>
    </row>
    <row r="24" spans="1:10" ht="25.5" customHeight="1" x14ac:dyDescent="0.2">
      <c r="A24" s="5">
        <v>14</v>
      </c>
      <c r="B24" t="s">
        <v>56</v>
      </c>
      <c r="C24" s="10"/>
      <c r="D24" s="31">
        <f>SUM(D17:D23)</f>
        <v>0</v>
      </c>
      <c r="E24" s="10"/>
      <c r="F24" s="35" t="s">
        <v>129</v>
      </c>
      <c r="G24" t="s">
        <v>57</v>
      </c>
      <c r="H24" s="10"/>
      <c r="I24" s="10"/>
      <c r="J24" s="31">
        <f>J17+J22+J23</f>
        <v>0</v>
      </c>
    </row>
    <row r="25" spans="1:10" ht="25.5" customHeight="1" x14ac:dyDescent="0.2">
      <c r="A25" s="5">
        <v>15</v>
      </c>
      <c r="B25" s="12" t="s">
        <v>248</v>
      </c>
      <c r="C25" s="10"/>
      <c r="D25" s="31">
        <f>'Sch D-1'!E51</f>
        <v>0</v>
      </c>
      <c r="E25" s="10"/>
      <c r="F25" s="35" t="s">
        <v>130</v>
      </c>
      <c r="G25" s="12" t="s">
        <v>249</v>
      </c>
      <c r="H25" s="10"/>
      <c r="I25" s="10"/>
      <c r="J25" s="31">
        <f>'Sch D-1'!G51</f>
        <v>0</v>
      </c>
    </row>
    <row r="26" spans="1:10" ht="25.5" customHeight="1" x14ac:dyDescent="0.2">
      <c r="A26" s="5">
        <v>16</v>
      </c>
      <c r="B26" t="s">
        <v>45</v>
      </c>
      <c r="C26" s="10"/>
      <c r="D26" s="31">
        <f>D24-D25</f>
        <v>0</v>
      </c>
      <c r="E26" s="10"/>
      <c r="F26" s="35" t="s">
        <v>131</v>
      </c>
      <c r="G26" t="s">
        <v>45</v>
      </c>
      <c r="H26" s="10"/>
      <c r="I26" s="10"/>
      <c r="J26" s="31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6cdb47c3b376c690d9c6ef7b5579bf2c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9610ead13325c74ae3291e6ee7264da7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ZS7PV56QQDFE-272-309</_dlc_DocId>
    <Type_x0020_of_x0020_Facility xmlns="03e3c738-c0d4-4340-90ba-234007c4b300">PNMI</Type_x0020_of_x0020_Facility>
    <_dlc_DocIdUrl xmlns="ea0582e7-2462-434f-b2dc-40e7d8309205">
      <Url>https://sharepoint.state.me.us/sites/dhhsconnect/Commissioner/Audit/Confidential/_layouts/DocIdRedir.aspx?ID=ZS7PV56QQDFE-272-309</Url>
      <Description>ZS7PV56QQDFE-272-309</Description>
    </_dlc_DocIdUrl>
    <Template_x0020_Status xmlns="408dbdbb-a8c2-4ea2-bb18-1965dc09742c">Active</Template_x0020_Statu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FCE3C9-3DE3-449C-B004-588BB38FC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38DC3C-1665-4F5A-9705-44AF708078F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F03C1AB-BE76-4176-979A-A1A3C18E255F}">
  <ds:schemaRefs>
    <ds:schemaRef ds:uri="http://schemas.microsoft.com/office/2006/metadata/properties"/>
    <ds:schemaRef ds:uri="http://schemas.microsoft.com/office/infopath/2007/PartnerControls"/>
    <ds:schemaRef ds:uri="03e3c738-c0d4-4340-90ba-234007c4b300"/>
    <ds:schemaRef ds:uri="ea0582e7-2462-434f-b2dc-40e7d8309205"/>
    <ds:schemaRef ds:uri="408dbdbb-a8c2-4ea2-bb18-1965dc09742c"/>
  </ds:schemaRefs>
</ds:datastoreItem>
</file>

<file path=customXml/itemProps4.xml><?xml version="1.0" encoding="utf-8"?>
<ds:datastoreItem xmlns:ds="http://schemas.openxmlformats.org/officeDocument/2006/customXml" ds:itemID="{4C25F3F9-8757-4107-BF40-1CDA7C0BC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GeneralInfo</vt:lpstr>
      <vt:lpstr>Attestation</vt:lpstr>
      <vt:lpstr>BedProration</vt:lpstr>
      <vt:lpstr>Error Report</vt:lpstr>
      <vt:lpstr>Sch A</vt:lpstr>
      <vt:lpstr>Sch B</vt:lpstr>
      <vt:lpstr>Sch C</vt:lpstr>
      <vt:lpstr>Sch C-1</vt:lpstr>
      <vt:lpstr>Sch D</vt:lpstr>
      <vt:lpstr>Sch D-1</vt:lpstr>
      <vt:lpstr>Sch E</vt:lpstr>
      <vt:lpstr>Sch E-1</vt:lpstr>
      <vt:lpstr>Sch G</vt:lpstr>
      <vt:lpstr>'Sch A'!Print_Area</vt:lpstr>
      <vt:lpstr>'Sch B'!Print_Area</vt:lpstr>
      <vt:lpstr>'Sch C'!Print_Area</vt:lpstr>
      <vt:lpstr>'Sch C-1'!Print_Area</vt:lpstr>
      <vt:lpstr>'Sch D-1'!Print_Area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White, Trisha</cp:lastModifiedBy>
  <cp:lastPrinted>2023-11-01T14:47:37Z</cp:lastPrinted>
  <dcterms:created xsi:type="dcterms:W3CDTF">2000-05-05T16:46:51Z</dcterms:created>
  <dcterms:modified xsi:type="dcterms:W3CDTF">2024-03-12T17:04:50Z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a9a2d64d-20e7-4a22-b295-27dd7ff16287</vt:lpwstr>
  </property>
  <property fmtid="{D5CDD505-2E9C-101B-9397-08002B2CF9AE}" pid="3" name="ContentTypeId">
    <vt:lpwstr>0x0101006BF8EB42704E914E9506B56C741FC7F0</vt:lpwstr>
  </property>
</Properties>
</file>